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UNIWA\Desktop\"/>
    </mc:Choice>
  </mc:AlternateContent>
  <xr:revisionPtr revIDLastSave="0" documentId="13_ncr:1_{5E1B0686-0D21-4408-9B81-A3920C693BE6}" xr6:coauthVersionLast="36" xr6:coauthVersionMax="36" xr10:uidLastSave="{00000000-0000-0000-0000-000000000000}"/>
  <bookViews>
    <workbookView xWindow="0" yWindow="0" windowWidth="25596" windowHeight="19020" tabRatio="50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69" i="1" l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98" i="1" s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3" i="1"/>
  <c r="K97" i="1"/>
  <c r="K94" i="1"/>
  <c r="K90" i="1"/>
  <c r="K84" i="1"/>
  <c r="K78" i="1"/>
  <c r="K77" i="1"/>
  <c r="K75" i="1"/>
  <c r="K74" i="1"/>
  <c r="K73" i="1"/>
  <c r="K72" i="1"/>
  <c r="K70" i="1"/>
  <c r="K68" i="1"/>
  <c r="K67" i="1"/>
  <c r="K65" i="1"/>
  <c r="K62" i="1"/>
  <c r="K61" i="1"/>
  <c r="K60" i="1"/>
  <c r="K59" i="1"/>
  <c r="K57" i="1"/>
  <c r="K56" i="1"/>
  <c r="K55" i="1"/>
  <c r="K54" i="1"/>
  <c r="K53" i="1"/>
  <c r="K34" i="1"/>
  <c r="K31" i="1"/>
  <c r="K28" i="1"/>
  <c r="K27" i="1"/>
  <c r="K26" i="1"/>
  <c r="K25" i="1"/>
  <c r="K23" i="1"/>
  <c r="K22" i="1"/>
  <c r="K19" i="1"/>
  <c r="K17" i="1"/>
  <c r="K15" i="1"/>
  <c r="K13" i="1"/>
  <c r="K11" i="1"/>
  <c r="K9" i="1"/>
  <c r="K4" i="1"/>
  <c r="K5" i="1"/>
  <c r="K3" i="1"/>
  <c r="H97" i="1"/>
  <c r="H96" i="1"/>
  <c r="K96" i="1" s="1"/>
  <c r="H94" i="1"/>
  <c r="H92" i="1"/>
  <c r="K92" i="1" s="1"/>
  <c r="H91" i="1"/>
  <c r="K91" i="1" s="1"/>
  <c r="H89" i="1"/>
  <c r="K89" i="1" s="1"/>
  <c r="H87" i="1"/>
  <c r="K87" i="1" s="1"/>
  <c r="H86" i="1"/>
  <c r="K86" i="1" s="1"/>
  <c r="H85" i="1"/>
  <c r="K85" i="1" s="1"/>
  <c r="H83" i="1"/>
  <c r="K83" i="1" s="1"/>
  <c r="H82" i="1"/>
  <c r="K82" i="1" s="1"/>
  <c r="H81" i="1"/>
  <c r="K81" i="1" s="1"/>
  <c r="H78" i="1"/>
  <c r="H77" i="1"/>
  <c r="H75" i="1"/>
  <c r="H74" i="1"/>
  <c r="H73" i="1"/>
  <c r="H72" i="1"/>
  <c r="H70" i="1"/>
  <c r="H69" i="1"/>
  <c r="K69" i="1" s="1"/>
  <c r="H68" i="1"/>
  <c r="H67" i="1"/>
  <c r="H62" i="1"/>
  <c r="H61" i="1"/>
  <c r="H60" i="1"/>
  <c r="H59" i="1"/>
  <c r="H57" i="1"/>
  <c r="H56" i="1"/>
  <c r="H55" i="1"/>
  <c r="H54" i="1"/>
  <c r="H53" i="1"/>
  <c r="H49" i="1"/>
  <c r="K49" i="1" s="1"/>
  <c r="H46" i="1"/>
  <c r="K46" i="1" s="1"/>
  <c r="H44" i="1"/>
  <c r="K44" i="1" s="1"/>
  <c r="H43" i="1"/>
  <c r="K43" i="1" s="1"/>
  <c r="H42" i="1"/>
  <c r="K42" i="1" s="1"/>
  <c r="H41" i="1"/>
  <c r="K41" i="1" s="1"/>
  <c r="H40" i="1"/>
  <c r="K40" i="1" s="1"/>
  <c r="H38" i="1"/>
  <c r="K38" i="1" s="1"/>
  <c r="H36" i="1"/>
  <c r="K36" i="1" s="1"/>
  <c r="H32" i="1"/>
  <c r="K32" i="1" s="1"/>
  <c r="H33" i="1"/>
  <c r="K33" i="1" s="1"/>
  <c r="H31" i="1"/>
  <c r="H30" i="1"/>
  <c r="K30" i="1" s="1"/>
  <c r="H28" i="1"/>
  <c r="H27" i="1"/>
  <c r="H26" i="1"/>
  <c r="H25" i="1"/>
  <c r="H23" i="1"/>
  <c r="H22" i="1"/>
  <c r="H18" i="1"/>
  <c r="K18" i="1" s="1"/>
  <c r="H16" i="1"/>
  <c r="K16" i="1" s="1"/>
  <c r="H15" i="1"/>
  <c r="H14" i="1"/>
  <c r="K14" i="1" s="1"/>
  <c r="H13" i="1"/>
  <c r="H12" i="1"/>
  <c r="K12" i="1" s="1"/>
  <c r="H11" i="1"/>
  <c r="H10" i="1"/>
  <c r="K10" i="1" s="1"/>
  <c r="H9" i="1"/>
  <c r="H8" i="1"/>
  <c r="K8" i="1" s="1"/>
  <c r="H4" i="1"/>
  <c r="H5" i="1"/>
  <c r="H3" i="1"/>
  <c r="F97" i="1"/>
  <c r="F96" i="1"/>
  <c r="F94" i="1"/>
  <c r="F92" i="1"/>
  <c r="F89" i="1"/>
  <c r="F82" i="1"/>
  <c r="F77" i="1"/>
  <c r="F70" i="1"/>
  <c r="F61" i="1"/>
  <c r="F56" i="1"/>
  <c r="F34" i="1"/>
  <c r="F30" i="1"/>
  <c r="F27" i="1"/>
  <c r="F26" i="1"/>
  <c r="F91" i="1"/>
  <c r="F90" i="1"/>
  <c r="F87" i="1"/>
  <c r="F86" i="1"/>
  <c r="F85" i="1"/>
  <c r="F84" i="1"/>
  <c r="F83" i="1"/>
  <c r="F81" i="1"/>
  <c r="F78" i="1"/>
  <c r="F75" i="1"/>
  <c r="F74" i="1"/>
  <c r="F73" i="1"/>
  <c r="F72" i="1"/>
  <c r="F68" i="1"/>
  <c r="F67" i="1"/>
  <c r="F65" i="1"/>
  <c r="F62" i="1"/>
  <c r="F60" i="1"/>
  <c r="F59" i="1"/>
  <c r="F57" i="1"/>
  <c r="F55" i="1"/>
  <c r="F54" i="1"/>
  <c r="F53" i="1"/>
  <c r="F49" i="1"/>
  <c r="F46" i="1"/>
  <c r="F44" i="1"/>
  <c r="F43" i="1"/>
  <c r="F42" i="1"/>
  <c r="F41" i="1"/>
  <c r="F40" i="1"/>
  <c r="F38" i="1"/>
  <c r="F36" i="1"/>
  <c r="F33" i="1"/>
  <c r="F32" i="1"/>
  <c r="F31" i="1"/>
  <c r="F28" i="1"/>
  <c r="F25" i="1"/>
  <c r="F23" i="1"/>
  <c r="F22" i="1"/>
  <c r="F19" i="1"/>
  <c r="F18" i="1"/>
  <c r="F17" i="1"/>
  <c r="F15" i="1"/>
  <c r="F12" i="1"/>
  <c r="F11" i="1"/>
  <c r="F10" i="1"/>
  <c r="F8" i="1"/>
  <c r="F4" i="1"/>
  <c r="F3" i="1"/>
  <c r="K98" i="1" l="1"/>
</calcChain>
</file>

<file path=xl/sharedStrings.xml><?xml version="1.0" encoding="utf-8"?>
<sst xmlns="http://schemas.openxmlformats.org/spreadsheetml/2006/main" count="106" uniqueCount="106">
  <si>
    <t>ΒΑΘΜΟΛΟΓΙΟ Τεχνική Υδρολογία (GEO5060) Α' ΧΕΙΜΕΡΙΝΗ 2024-2025</t>
  </si>
  <si>
    <t>Αριθμός Μητρώου</t>
  </si>
  <si>
    <t>Ονοματεπώνυμο</t>
  </si>
  <si>
    <t>Βαθμολογία</t>
  </si>
  <si>
    <t>ΑΔΑΜΟΣ ΓΕΩΡΓΙΟΣ</t>
  </si>
  <si>
    <t>ΑΛΕΞΑΝΔΡΑΚΗΣ ΜΙΧΑΗΛ</t>
  </si>
  <si>
    <t>ΑΛΕΞΙΟΥ ΚΩΝΣΤΑΝΤΙΝΑ</t>
  </si>
  <si>
    <t>ΑΝΑΣΤΑΣΙΟΥ ΟΡΦΕΑΣ</t>
  </si>
  <si>
    <t>ΑΡΓΥΡΟΥ ΝΑΥΣΙΚΑ ΜΑΡΙΑ</t>
  </si>
  <si>
    <t>ΑΧΙΛΛΙΑΣ ΑΘΑΝΑΣΙΟΣ</t>
  </si>
  <si>
    <t>ΒΑΣΙΛΕΒΑ ΜΙΡΟΣΛΑΒΑ</t>
  </si>
  <si>
    <t>ΒΕΛΕΝΤΖΑΣ ΒΑΣΙΛΕΙΟΣ</t>
  </si>
  <si>
    <t>ΒΕΡΓΕΤΗ ΕΙΡΗΝΗ</t>
  </si>
  <si>
    <t>ΒΕΡΥΚΑΚΗΣ ΓΕΩΡΓΙΟΣ-ΦΑΝΟΥΡΙΟΣ</t>
  </si>
  <si>
    <t>ΒΟΪΔΑΝΙΔΟΥ ΜΑΡΙΑ</t>
  </si>
  <si>
    <t>ΓΑΛΑΝΗΣ ΓΕΩΡΓΙΟΣ ΜΑΡΙΟΣ</t>
  </si>
  <si>
    <t>ΓΕΡΟΓΙΑΝΝΗΣ ΑΝΑΣΤΑΣΙΟΣ</t>
  </si>
  <si>
    <t>ΓΕΩΡΓΙΚΟΠΟΥΛΟΥ ΑΛΕΞΑΝΔΡΑ</t>
  </si>
  <si>
    <t>ΓΟΥΣΗ ΧΡΙΣΤΙΝΑ</t>
  </si>
  <si>
    <t>ΓΡΙΒΑΣ ΔΗΜΗΤΡΙΟΣ</t>
  </si>
  <si>
    <t>ΔΑΛΑΛΑΚΗΣ ΒΑΣΙΛΕΙΟΣ</t>
  </si>
  <si>
    <t>ΔΕΔΕ ΑΛΕΞΑΝΔΡΑ</t>
  </si>
  <si>
    <t>ΔΟΥΔΟΥΞΗΣ ΦΟΙΒΟΣ</t>
  </si>
  <si>
    <t>ΔΟΥΚΑΣ ΠΑΝΑΓΙΩΤΗΣ</t>
  </si>
  <si>
    <t>ΕΥΑΓΓΕΛΑΤΟΥ ΑΝΝΑ</t>
  </si>
  <si>
    <t>ΕΥΘΥΜΙΟΥ ΕΙΡΗΝΗ</t>
  </si>
  <si>
    <t>ΖΑΛΟΚΩΣΤΑ ΝΑΤΑΛΙΑ</t>
  </si>
  <si>
    <t>ΖΑΡΓΑΝΑ ΜΑΡΙΑ</t>
  </si>
  <si>
    <t>ΖΥΜΠΙΛΟΠΟΥΛΟΣ ΝΙΚΟΛΑΟΣ</t>
  </si>
  <si>
    <t>ΘΑΝΟΣ ΗΛΙΑΣ</t>
  </si>
  <si>
    <t>ΘΩΜΑΪΔΟΥ ΑΛΕΞΑΝΔΡΑ</t>
  </si>
  <si>
    <t>ΚΑΛΟΓΡΗΣ ΕΥΑΓΓΕΛΟΣ</t>
  </si>
  <si>
    <t>ΚΑΡΑΓΙΑΝΝΙΔΗΣ ΠΑΥΛΟΣ</t>
  </si>
  <si>
    <t>ΚΑΡΑΘΑΝΑΣΗΣ ΧΡΗΣΤΟΣ</t>
  </si>
  <si>
    <t>ΚΑΡΑΚΑΤΣΑΝΗ ΜΑΡΙΑ</t>
  </si>
  <si>
    <t>ΚΑΡΚΑΤΣΟΥΛΑΣ ΘΕΟΔΩΡΟΣ</t>
  </si>
  <si>
    <t>ΚΑΤΣΑΚΟΣ ΑΠΟΣΤΟΛΟΣ</t>
  </si>
  <si>
    <t>ΚΛΑΔΟΓΕΝΗΣ ΓΕΩΡΓΙΟΣ</t>
  </si>
  <si>
    <t>ΚΟΚΚΟΣΗΣ ΑΝΤΩΝΙΟΣ</t>
  </si>
  <si>
    <t>ΚΟΚΜΟΤΟΥ ΜΑΡΙΑΝΝΑ</t>
  </si>
  <si>
    <t>ΚΟΛΟΒΟΥ ΧΡΙΣΤΙΝΑ</t>
  </si>
  <si>
    <t>ΚΟΠΕΛΟΥ ΠΑΝΑΓΟΥΛΑ</t>
  </si>
  <si>
    <t>ΚΟΡΦΙΟΣ ΧΡΗΣΤΟΣ - ΓΕΩΡΓΙΟΣ</t>
  </si>
  <si>
    <t>ΚΟΤΣΙΡΑ ΜΑΡΙΑ-ΙΩΑΝΝΑ</t>
  </si>
  <si>
    <t>ΚΟΥΤΡΟΥΛΗ ΙΟΥΛΙΑΝΗ</t>
  </si>
  <si>
    <t>ΚΟΥΤΣΩΝΑ ΜΑΡΙΑ</t>
  </si>
  <si>
    <t>ΚΡΑΤΙΔΗΣ ΔΗΜΗΤΡΙΟΣ</t>
  </si>
  <si>
    <t>ΚΡΙΣΤΟ ΝΙΚΟΛΑ</t>
  </si>
  <si>
    <t>ΚΩΝΣΤΑΝΤΑΓΓΑΣ ΚΩΝΣΤΑΝΤΙΝΟΣ</t>
  </si>
  <si>
    <t>ΛΑΖΗ ΣΠΥΡΙΔΟΥΛΑ</t>
  </si>
  <si>
    <t>ΛΑΜΠΙΔΗ ΕΛΙΣΑΒΕΤ</t>
  </si>
  <si>
    <t>ΛΑΥΔΑΚΗ ΜΑΡΙΑ</t>
  </si>
  <si>
    <t>ΛΕΚΑ ΦΡΑΝΤΣΕΣΚΑ</t>
  </si>
  <si>
    <t>ΛΙΩΝΗ ΒΑΣΙΛΙΚΗ</t>
  </si>
  <si>
    <t>ΜΑΓΑΖΙΩΤΗΣ ΙΩΑΝΝΗΣ</t>
  </si>
  <si>
    <t>ΜΑΛΑΧΑ ΜΑΡΙΑ</t>
  </si>
  <si>
    <t>ΜΑΡΓΕΤΗΣ ΕΥΚΛΕΙΔΗΣ</t>
  </si>
  <si>
    <t>ΜΑΡΚΟΥΔΑΚΗ ΧΡΙΣΤΙΝΑ</t>
  </si>
  <si>
    <t>ΜΑΣΑΟΥΤΗΣ ΓΕΩΡΓΙΟΣ</t>
  </si>
  <si>
    <t>ΜΑΣΤΟΡΑΚΗ ΑΙΚΑΤΕΡΙΝΗ</t>
  </si>
  <si>
    <t>ΜΟΥΤΣΟΥΛΑ ΕΜΜΑΝΟΥΕΛΑ</t>
  </si>
  <si>
    <t>ΜΠΑΡΔΙ ΤΖΟΑΝΑ</t>
  </si>
  <si>
    <t>ΜΠΑΤΟΣ-ΜΑΡΑΓΚΟΣ ΙΩΑΝΝΗΣ</t>
  </si>
  <si>
    <t>ΜΠΕΪΚΕΡ ΧΑΡΑΛΑΜΠΟΣ</t>
  </si>
  <si>
    <t>ΜΠΟΥΛΑΤ ΜΑΡΙΟΥΣ - ΑΛΕΞΑΝΤΡΟΥ</t>
  </si>
  <si>
    <t>ΝΙΚΗΦΟΡΑΚΗ ΜΑΡΙΑ</t>
  </si>
  <si>
    <t>ΠΑΛΑΜΙΔΑ ΜΑΡΙΑ</t>
  </si>
  <si>
    <t>ΠΑΝΑΓΙΩΤΟΠΟΥΛΟΣ ΠΑΝΑΓΙΩΤΗΣ</t>
  </si>
  <si>
    <t>ΠΑΠΑΝΗ ΜΑΡΙΑ ΕΛΕΝΗ</t>
  </si>
  <si>
    <t>ΠΑΠΑΠΑΝΑΓΟΣ ΝΙΚΟΛΑΟΣ-ΚΩΝΣΤΑΝΤΙΝΟΣ</t>
  </si>
  <si>
    <t>ΠΑΠΠΑ ΣΩΤΗΡΙΑ</t>
  </si>
  <si>
    <t>ΠΑΣΤΡΩΜΑΣ ΚΩΝΣΤΑΝΤΙΝΟΣ</t>
  </si>
  <si>
    <t>ΠΕΤΣΙΟΥ ΕΛΕΥΘΕΡΙΑ</t>
  </si>
  <si>
    <t>ΠΟΓΚΑΣ ΔΗΜΗΤΡΙΟΣ ΣΤΥΛΙΑΝΟΣ</t>
  </si>
  <si>
    <t>ΠΟΛΥΖΩΗΣ ΣΠΥΡΙΔΩΝ</t>
  </si>
  <si>
    <t>ΡΙΖΟΥ ΑΡΙΣΤΟΥΛΑ</t>
  </si>
  <si>
    <t>ΡΟΥΣΣΟΣ ΑΡΤΕΜΙΟΣ</t>
  </si>
  <si>
    <t>ΣΑΛΛΙΑΡΗΣ ΠΑΝΤΕΛΕΗΜΩΝ</t>
  </si>
  <si>
    <t>ΣΕΡΜΕΤΛΙΩΤΗΣ ΣΩΤΗΡΙΟΣ</t>
  </si>
  <si>
    <t>ΣΙΔΕΡΑΣ ΓΡΗΓΟΡΙΟΣ</t>
  </si>
  <si>
    <t>ΣΚΑΝΤΖΟΥ ΑΝΔΡΙΑΝΝΑ</t>
  </si>
  <si>
    <t>ΣΚΟΡΔΑ ΕΥΑΓΓΕΛΙΑ</t>
  </si>
  <si>
    <t>ΣΟΥΡΗΣ ΚΩΝΣΤΑΝΤΙΝΟΣ</t>
  </si>
  <si>
    <t>ΣΠΥΡΟΠΟΥΛΟΣ ΘΕΟΔΩΡΟΣ</t>
  </si>
  <si>
    <t>ΣΤΑΘΗΣ ΝΙΚΟΛΑΟΣ-ΓΕΡΑΣΙΜΟΣ</t>
  </si>
  <si>
    <t>ΣΤΑΘΟΥΛΟΠΟΥΛΟΥ ΜΑΡΓΑΡΙΤΑ</t>
  </si>
  <si>
    <t>ΣΤΑΜΟΥ ΕΙΡΗΝΗ</t>
  </si>
  <si>
    <t>ΣΤΕΙΡΗΣ ΧΡΗΣΤΟΣ</t>
  </si>
  <si>
    <t>ΣΤΕΦΑΝΙΔΗΣ ΠΑΝΑΓΙΩΤΗΣ</t>
  </si>
  <si>
    <t>ΤΑΧΙΡΑΪ ΑΡΜΑΝΤΟ</t>
  </si>
  <si>
    <t>ΤΕΛΙΔΗΣ ΟΔΥΣΣΕΑΣ</t>
  </si>
  <si>
    <t>ΤΣΑΤΣΑΡΗΣ ΚΩΝΣΤΑΝΤΙΝΟΣ</t>
  </si>
  <si>
    <t>ΤΣΕΡΟΣ ΚΩΝΣΤΑΝΤΙΝΟΣ</t>
  </si>
  <si>
    <t>ΤΣΙΤΟΣ ΧΡΗΣΤΟΣ</t>
  </si>
  <si>
    <t>ΤΣΟΤΣΟΡΟΣ ΡΩΜΑΝΟΣ</t>
  </si>
  <si>
    <t>ΧΑΙΡΕΤΑΚΗΣ ΣΤΑΜΑΤΗΣ</t>
  </si>
  <si>
    <t>ΧΑΤΖΗΑΝΔΡΕΟΥ ΣΤΑΜΑΤΙΑ</t>
  </si>
  <si>
    <t>ΧΑΤΖΗΪΩΣΗΦ ΙΩΑΝΝΑ</t>
  </si>
  <si>
    <t>ΨΥΧΟΥΝΤΑΚΗ ΑΘΑΝΑΣΙΑ</t>
  </si>
  <si>
    <t>Θέμα 2</t>
  </si>
  <si>
    <t>Θέμα 1</t>
  </si>
  <si>
    <t>Bonuses</t>
  </si>
  <si>
    <t>Βαθμός</t>
  </si>
  <si>
    <t>Τελικός βαθμός</t>
  </si>
  <si>
    <t>Γράψανε</t>
  </si>
  <si>
    <t>περάσανε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</si>
</sst>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name val="Calibri"/>
    </font>
    <font>
      <b/>
      <sz val="11"/>
      <name val="Calibri"/>
      <family val="2"/>
      <charset val="161"/>
    </font>
    <font>
      <sz val="11"/>
      <name val="Calibri"/>
      <family val="2"/>
      <charset val="161"/>
    </font>
    <font>
      <sz val="11"/>
      <color rgb="FFFF0000"/>
      <name val="Calibri"/>
      <family val="2"/>
      <charset val="161"/>
    </font>
    <font>
      <b/>
      <sz val="11"/>
      <color rgb="FFFF0000"/>
      <name val="Calibri"/>
      <family val="2"/>
      <charset val="16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 applyFont="1" applyFill="1" applyBorder="1"/>
    <xf numFmtId="0" fontId="1" fillId="0" borderId="0" xfId="0" applyFont="1" applyFill="1" applyBorder="1"/>
    <xf numFmtId="1" fontId="0" fillId="0" borderId="0" xfId="0" applyNumberFormat="1" applyFont="1" applyFill="1" applyBorder="1"/>
    <xf numFmtId="0" fontId="0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3" fillId="0" borderId="0" xfId="0" applyFont="1" applyFill="1" applyBorder="1"/>
    <xf numFmtId="164" fontId="0" fillId="0" borderId="0" xfId="0" applyNumberFormat="1" applyFont="1" applyFill="1" applyBorder="1"/>
    <xf numFmtId="164" fontId="1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164" fontId="1" fillId="0" borderId="0" xfId="0" applyNumberFormat="1" applyFont="1" applyFill="1" applyBorder="1"/>
    <xf numFmtId="164" fontId="4" fillId="0" borderId="0" xfId="0" applyNumberFormat="1" applyFont="1" applyFill="1" applyBorder="1"/>
    <xf numFmtId="0" fontId="2" fillId="0" borderId="1" xfId="0" applyFont="1" applyFill="1" applyBorder="1"/>
    <xf numFmtId="0" fontId="0" fillId="0" borderId="1" xfId="0" applyFont="1" applyFill="1" applyBorder="1"/>
  </cellXfs>
  <cellStyles count="1">
    <cellStyle name="Κανονικό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8"/>
  <sheetViews>
    <sheetView tabSelected="1" zoomScale="120" zoomScaleNormal="120" workbookViewId="0">
      <pane ySplit="2" topLeftCell="A72" activePane="bottomLeft" state="frozen"/>
      <selection pane="bottomLeft" activeCell="E70" sqref="E70"/>
    </sheetView>
  </sheetViews>
  <sheetFormatPr defaultRowHeight="14.4" x14ac:dyDescent="0.3"/>
  <cols>
    <col min="1" max="1" width="19.44140625" customWidth="1"/>
    <col min="2" max="2" width="36.44140625" customWidth="1"/>
    <col min="3" max="3" width="12" customWidth="1"/>
    <col min="6" max="6" width="8.88671875" style="8"/>
    <col min="8" max="9" width="14" style="1" customWidth="1"/>
  </cols>
  <sheetData>
    <row r="1" spans="1:11" x14ac:dyDescent="0.3">
      <c r="A1" s="5" t="s">
        <v>0</v>
      </c>
      <c r="B1" s="6"/>
      <c r="C1" s="6"/>
    </row>
    <row r="2" spans="1:11" x14ac:dyDescent="0.3">
      <c r="A2" s="1" t="s">
        <v>1</v>
      </c>
      <c r="B2" s="1" t="s">
        <v>2</v>
      </c>
      <c r="C2" s="4" t="s">
        <v>3</v>
      </c>
      <c r="D2" s="4" t="s">
        <v>99</v>
      </c>
      <c r="E2" s="4" t="s">
        <v>100</v>
      </c>
      <c r="F2" s="9" t="s">
        <v>102</v>
      </c>
      <c r="G2" s="4" t="s">
        <v>101</v>
      </c>
      <c r="H2" s="1" t="s">
        <v>103</v>
      </c>
      <c r="J2" s="10" t="s">
        <v>104</v>
      </c>
      <c r="K2" s="10" t="s">
        <v>105</v>
      </c>
    </row>
    <row r="3" spans="1:11" x14ac:dyDescent="0.3">
      <c r="A3" s="2">
        <v>22391002</v>
      </c>
      <c r="B3" t="s">
        <v>4</v>
      </c>
      <c r="C3">
        <v>7</v>
      </c>
      <c r="E3">
        <v>6</v>
      </c>
      <c r="F3" s="8">
        <f>C3*0.7+E3*0.2+D3*0.1</f>
        <v>6.1</v>
      </c>
      <c r="H3" s="11">
        <f>F3+G3</f>
        <v>6.1</v>
      </c>
      <c r="I3" s="11"/>
      <c r="J3">
        <f>IF(ISBLANK(H3),0,1)</f>
        <v>1</v>
      </c>
      <c r="K3">
        <f>IF(H3&lt;=5,0,1)</f>
        <v>1</v>
      </c>
    </row>
    <row r="4" spans="1:11" x14ac:dyDescent="0.3">
      <c r="A4" s="2">
        <v>22391004</v>
      </c>
      <c r="B4" t="s">
        <v>5</v>
      </c>
      <c r="C4">
        <v>8.5</v>
      </c>
      <c r="D4">
        <v>10</v>
      </c>
      <c r="E4">
        <v>5</v>
      </c>
      <c r="F4" s="8">
        <f>C4*0.7+E4*0.2+D4*0.1</f>
        <v>7.9499999999999993</v>
      </c>
      <c r="H4" s="11">
        <f t="shared" ref="H4:H5" si="0">F4+G4</f>
        <v>7.9499999999999993</v>
      </c>
      <c r="I4" s="11"/>
      <c r="J4" s="3">
        <f t="shared" ref="J4:J67" si="1">IF(ISBLANK(H4),0,1)</f>
        <v>1</v>
      </c>
      <c r="K4" s="3">
        <f t="shared" ref="K4:K5" si="2">IF(H4&lt;=5,0,1)</f>
        <v>1</v>
      </c>
    </row>
    <row r="5" spans="1:11" x14ac:dyDescent="0.3">
      <c r="A5" s="2">
        <v>22391005</v>
      </c>
      <c r="B5" t="s">
        <v>6</v>
      </c>
      <c r="C5" s="7">
        <v>3.5</v>
      </c>
      <c r="F5" s="8">
        <v>3.5</v>
      </c>
      <c r="H5" s="11">
        <f t="shared" si="0"/>
        <v>3.5</v>
      </c>
      <c r="I5" s="11"/>
      <c r="J5" s="3">
        <f t="shared" si="1"/>
        <v>1</v>
      </c>
      <c r="K5" s="3">
        <f t="shared" si="2"/>
        <v>0</v>
      </c>
    </row>
    <row r="6" spans="1:11" x14ac:dyDescent="0.3">
      <c r="A6" s="2">
        <v>20391109</v>
      </c>
      <c r="B6" t="s">
        <v>7</v>
      </c>
      <c r="J6" s="3">
        <f t="shared" si="1"/>
        <v>0</v>
      </c>
    </row>
    <row r="7" spans="1:11" x14ac:dyDescent="0.3">
      <c r="A7" s="2">
        <v>21391003</v>
      </c>
      <c r="B7" t="s">
        <v>8</v>
      </c>
      <c r="J7" s="3">
        <f t="shared" si="1"/>
        <v>0</v>
      </c>
    </row>
    <row r="8" spans="1:11" x14ac:dyDescent="0.3">
      <c r="A8" s="2">
        <v>509120110227</v>
      </c>
      <c r="B8" t="s">
        <v>9</v>
      </c>
      <c r="C8">
        <v>8</v>
      </c>
      <c r="D8">
        <v>10</v>
      </c>
      <c r="E8">
        <v>7.5</v>
      </c>
      <c r="F8" s="8">
        <f>C8*0.7+E8*0.2+D8*0.1</f>
        <v>8.1</v>
      </c>
      <c r="H8" s="11">
        <f t="shared" ref="H8:H18" si="3">F8+G8</f>
        <v>8.1</v>
      </c>
      <c r="I8" s="11"/>
      <c r="J8" s="3">
        <f t="shared" si="1"/>
        <v>1</v>
      </c>
      <c r="K8" s="3">
        <f t="shared" ref="K8:K19" si="4">IF(H8&lt;=5,0,1)</f>
        <v>1</v>
      </c>
    </row>
    <row r="9" spans="1:11" x14ac:dyDescent="0.3">
      <c r="A9" s="2">
        <v>22391009</v>
      </c>
      <c r="B9" t="s">
        <v>10</v>
      </c>
      <c r="C9" s="7">
        <v>3</v>
      </c>
      <c r="E9">
        <v>8.5</v>
      </c>
      <c r="F9" s="8">
        <v>3</v>
      </c>
      <c r="H9" s="11">
        <f t="shared" si="3"/>
        <v>3</v>
      </c>
      <c r="I9" s="11"/>
      <c r="J9" s="3">
        <f t="shared" si="1"/>
        <v>1</v>
      </c>
      <c r="K9" s="3">
        <f t="shared" si="4"/>
        <v>0</v>
      </c>
    </row>
    <row r="10" spans="1:11" x14ac:dyDescent="0.3">
      <c r="A10" s="2">
        <v>22391010</v>
      </c>
      <c r="B10" t="s">
        <v>11</v>
      </c>
      <c r="C10">
        <v>9</v>
      </c>
      <c r="E10">
        <v>5</v>
      </c>
      <c r="F10" s="8">
        <f>C10*0.7+E10*0.2+D10*0.1</f>
        <v>7.3</v>
      </c>
      <c r="H10" s="11">
        <f t="shared" si="3"/>
        <v>7.3</v>
      </c>
      <c r="I10" s="11"/>
      <c r="J10" s="3">
        <f t="shared" si="1"/>
        <v>1</v>
      </c>
      <c r="K10" s="3">
        <f t="shared" si="4"/>
        <v>1</v>
      </c>
    </row>
    <row r="11" spans="1:11" x14ac:dyDescent="0.3">
      <c r="A11" s="2">
        <v>22391011</v>
      </c>
      <c r="B11" t="s">
        <v>12</v>
      </c>
      <c r="C11">
        <v>8.5</v>
      </c>
      <c r="E11">
        <v>9</v>
      </c>
      <c r="F11" s="8">
        <f>C11*0.7+E11*0.2+D11*0.1</f>
        <v>7.7499999999999991</v>
      </c>
      <c r="H11" s="11">
        <f t="shared" si="3"/>
        <v>7.7499999999999991</v>
      </c>
      <c r="I11" s="11"/>
      <c r="J11" s="3">
        <f t="shared" si="1"/>
        <v>1</v>
      </c>
      <c r="K11" s="3">
        <f t="shared" si="4"/>
        <v>1</v>
      </c>
    </row>
    <row r="12" spans="1:11" x14ac:dyDescent="0.3">
      <c r="A12" s="2">
        <v>22391012</v>
      </c>
      <c r="B12" t="s">
        <v>13</v>
      </c>
      <c r="C12">
        <v>6</v>
      </c>
      <c r="E12">
        <v>10</v>
      </c>
      <c r="F12" s="8">
        <f>C12*0.7+E12*0.2+D12*0.1</f>
        <v>6.1999999999999993</v>
      </c>
      <c r="H12" s="11">
        <f t="shared" si="3"/>
        <v>6.1999999999999993</v>
      </c>
      <c r="I12" s="11"/>
      <c r="J12" s="3">
        <f t="shared" si="1"/>
        <v>1</v>
      </c>
      <c r="K12" s="3">
        <f t="shared" si="4"/>
        <v>1</v>
      </c>
    </row>
    <row r="13" spans="1:11" x14ac:dyDescent="0.3">
      <c r="A13" s="2">
        <v>22391013</v>
      </c>
      <c r="B13" t="s">
        <v>14</v>
      </c>
      <c r="C13" s="7">
        <v>2</v>
      </c>
      <c r="E13">
        <v>8</v>
      </c>
      <c r="F13" s="8">
        <v>2</v>
      </c>
      <c r="H13" s="11">
        <f t="shared" si="3"/>
        <v>2</v>
      </c>
      <c r="I13" s="11"/>
      <c r="J13" s="3">
        <f t="shared" si="1"/>
        <v>1</v>
      </c>
      <c r="K13" s="3">
        <f t="shared" si="4"/>
        <v>0</v>
      </c>
    </row>
    <row r="14" spans="1:11" x14ac:dyDescent="0.3">
      <c r="A14" s="2">
        <v>22391014</v>
      </c>
      <c r="B14" t="s">
        <v>15</v>
      </c>
      <c r="C14" s="7">
        <v>0</v>
      </c>
      <c r="F14" s="8">
        <v>0</v>
      </c>
      <c r="H14" s="11">
        <f t="shared" si="3"/>
        <v>0</v>
      </c>
      <c r="I14" s="11"/>
      <c r="J14" s="3">
        <f t="shared" si="1"/>
        <v>1</v>
      </c>
      <c r="K14" s="3">
        <f t="shared" si="4"/>
        <v>0</v>
      </c>
    </row>
    <row r="15" spans="1:11" x14ac:dyDescent="0.3">
      <c r="A15" s="2">
        <v>509150070227</v>
      </c>
      <c r="B15" t="s">
        <v>16</v>
      </c>
      <c r="C15">
        <v>5</v>
      </c>
      <c r="F15" s="8">
        <f>C15*0.7+E15*0.2+D15*0.1</f>
        <v>3.5</v>
      </c>
      <c r="H15" s="12">
        <f t="shared" si="3"/>
        <v>3.5</v>
      </c>
      <c r="I15" s="12"/>
      <c r="J15" s="3">
        <f t="shared" si="1"/>
        <v>1</v>
      </c>
      <c r="K15" s="3">
        <f t="shared" si="4"/>
        <v>0</v>
      </c>
    </row>
    <row r="16" spans="1:11" x14ac:dyDescent="0.3">
      <c r="A16" s="2">
        <v>21391015</v>
      </c>
      <c r="B16" t="s">
        <v>17</v>
      </c>
      <c r="C16" s="7">
        <v>4</v>
      </c>
      <c r="D16">
        <v>5</v>
      </c>
      <c r="F16" s="8">
        <v>4</v>
      </c>
      <c r="H16" s="11">
        <f t="shared" si="3"/>
        <v>4</v>
      </c>
      <c r="I16" s="12"/>
      <c r="J16" s="3">
        <f t="shared" si="1"/>
        <v>1</v>
      </c>
      <c r="K16" s="3">
        <f t="shared" si="4"/>
        <v>0</v>
      </c>
    </row>
    <row r="17" spans="1:11" x14ac:dyDescent="0.3">
      <c r="A17" s="2">
        <v>22391017</v>
      </c>
      <c r="B17" t="s">
        <v>18</v>
      </c>
      <c r="C17">
        <v>5</v>
      </c>
      <c r="E17">
        <v>5</v>
      </c>
      <c r="F17" s="8">
        <f>C17*0.7+E17*0.2+D17*0.1</f>
        <v>4.5</v>
      </c>
      <c r="H17" s="11">
        <v>5</v>
      </c>
      <c r="I17" s="11"/>
      <c r="J17" s="3">
        <f t="shared" si="1"/>
        <v>1</v>
      </c>
      <c r="K17" s="3">
        <f t="shared" si="4"/>
        <v>0</v>
      </c>
    </row>
    <row r="18" spans="1:11" x14ac:dyDescent="0.3">
      <c r="A18" s="2">
        <v>22391018</v>
      </c>
      <c r="B18" t="s">
        <v>19</v>
      </c>
      <c r="C18">
        <v>7</v>
      </c>
      <c r="E18">
        <v>5</v>
      </c>
      <c r="F18" s="8">
        <f>C18*0.7+E18*0.2+D18*0.1</f>
        <v>5.8999999999999995</v>
      </c>
      <c r="H18" s="11">
        <f t="shared" si="3"/>
        <v>5.8999999999999995</v>
      </c>
      <c r="I18" s="11"/>
      <c r="J18" s="3">
        <f t="shared" si="1"/>
        <v>1</v>
      </c>
      <c r="K18" s="3">
        <f t="shared" si="4"/>
        <v>1</v>
      </c>
    </row>
    <row r="19" spans="1:11" x14ac:dyDescent="0.3">
      <c r="A19" s="2">
        <v>22391019</v>
      </c>
      <c r="B19" t="s">
        <v>20</v>
      </c>
      <c r="C19">
        <v>5</v>
      </c>
      <c r="D19">
        <v>1</v>
      </c>
      <c r="E19">
        <v>6</v>
      </c>
      <c r="F19" s="8">
        <f>C19*0.7+E19*0.2+D19*0.1</f>
        <v>4.8</v>
      </c>
      <c r="H19" s="11">
        <v>5</v>
      </c>
      <c r="I19" s="11"/>
      <c r="J19" s="3">
        <f t="shared" si="1"/>
        <v>1</v>
      </c>
      <c r="K19" s="3">
        <f t="shared" si="4"/>
        <v>0</v>
      </c>
    </row>
    <row r="20" spans="1:11" x14ac:dyDescent="0.3">
      <c r="A20" s="2">
        <v>19391047</v>
      </c>
      <c r="B20" t="s">
        <v>21</v>
      </c>
      <c r="J20" s="3">
        <f t="shared" si="1"/>
        <v>0</v>
      </c>
    </row>
    <row r="21" spans="1:11" x14ac:dyDescent="0.3">
      <c r="A21" s="2">
        <v>22391021</v>
      </c>
      <c r="B21" t="s">
        <v>22</v>
      </c>
      <c r="J21" s="3">
        <f t="shared" si="1"/>
        <v>0</v>
      </c>
    </row>
    <row r="22" spans="1:11" x14ac:dyDescent="0.3">
      <c r="A22" s="2">
        <v>22391022</v>
      </c>
      <c r="B22" t="s">
        <v>23</v>
      </c>
      <c r="C22">
        <v>9</v>
      </c>
      <c r="D22">
        <v>6.5</v>
      </c>
      <c r="E22">
        <v>8.5</v>
      </c>
      <c r="F22" s="8">
        <f>C22*0.7+E22*0.2+D22*0.1</f>
        <v>8.65</v>
      </c>
      <c r="H22" s="11">
        <f>F22+G22</f>
        <v>8.65</v>
      </c>
      <c r="I22" s="11"/>
      <c r="J22" s="3">
        <f t="shared" si="1"/>
        <v>1</v>
      </c>
      <c r="K22" s="3">
        <f>IF(H22&lt;=5,0,1)</f>
        <v>1</v>
      </c>
    </row>
    <row r="23" spans="1:11" x14ac:dyDescent="0.3">
      <c r="A23" s="2">
        <v>22391023</v>
      </c>
      <c r="B23" t="s">
        <v>24</v>
      </c>
      <c r="C23">
        <v>9</v>
      </c>
      <c r="D23">
        <v>6</v>
      </c>
      <c r="E23">
        <v>8.5</v>
      </c>
      <c r="F23" s="8">
        <f>C23*0.7+E23*0.2+D23*0.1</f>
        <v>8.6</v>
      </c>
      <c r="H23" s="11">
        <f t="shared" ref="H23" si="5">F23+G23</f>
        <v>8.6</v>
      </c>
      <c r="I23" s="11"/>
      <c r="J23" s="3">
        <f t="shared" si="1"/>
        <v>1</v>
      </c>
      <c r="K23" s="3">
        <f>IF(H23&lt;=5,0,1)</f>
        <v>1</v>
      </c>
    </row>
    <row r="24" spans="1:11" x14ac:dyDescent="0.3">
      <c r="A24" s="2">
        <v>21391019</v>
      </c>
      <c r="B24" t="s">
        <v>25</v>
      </c>
      <c r="H24" s="11"/>
      <c r="I24" s="11"/>
      <c r="J24" s="3">
        <f t="shared" si="1"/>
        <v>0</v>
      </c>
      <c r="K24" s="3"/>
    </row>
    <row r="25" spans="1:11" x14ac:dyDescent="0.3">
      <c r="A25" s="2">
        <v>22391026</v>
      </c>
      <c r="B25" t="s">
        <v>26</v>
      </c>
      <c r="C25">
        <v>8.5</v>
      </c>
      <c r="E25">
        <v>8.5</v>
      </c>
      <c r="F25" s="8">
        <f>C25*0.7+E25*0.2+D25*0.1</f>
        <v>7.6499999999999995</v>
      </c>
      <c r="H25" s="11">
        <f t="shared" ref="H25:H28" si="6">F25+G25</f>
        <v>7.6499999999999995</v>
      </c>
      <c r="I25" s="11"/>
      <c r="J25" s="3">
        <f t="shared" si="1"/>
        <v>1</v>
      </c>
      <c r="K25" s="3">
        <f>IF(H25&lt;=5,0,1)</f>
        <v>1</v>
      </c>
    </row>
    <row r="26" spans="1:11" x14ac:dyDescent="0.3">
      <c r="A26" s="2">
        <v>22391027</v>
      </c>
      <c r="B26" t="s">
        <v>27</v>
      </c>
      <c r="C26" s="7">
        <v>4</v>
      </c>
      <c r="D26">
        <v>4</v>
      </c>
      <c r="E26">
        <v>4</v>
      </c>
      <c r="F26" s="8">
        <f>C26</f>
        <v>4</v>
      </c>
      <c r="H26" s="11">
        <f t="shared" si="6"/>
        <v>4</v>
      </c>
      <c r="I26" s="11"/>
      <c r="J26" s="3">
        <f t="shared" si="1"/>
        <v>1</v>
      </c>
      <c r="K26" s="3">
        <f t="shared" ref="K26:K46" si="7">IF(H26&lt;=5,0,1)</f>
        <v>0</v>
      </c>
    </row>
    <row r="27" spans="1:11" x14ac:dyDescent="0.3">
      <c r="A27" s="2">
        <v>22391030</v>
      </c>
      <c r="B27" t="s">
        <v>28</v>
      </c>
      <c r="C27" s="7">
        <v>3</v>
      </c>
      <c r="E27">
        <v>3</v>
      </c>
      <c r="F27" s="8">
        <f>C27</f>
        <v>3</v>
      </c>
      <c r="H27" s="11">
        <f t="shared" si="6"/>
        <v>3</v>
      </c>
      <c r="I27" s="11"/>
      <c r="J27" s="3">
        <f t="shared" si="1"/>
        <v>1</v>
      </c>
      <c r="K27" s="3">
        <f t="shared" si="7"/>
        <v>0</v>
      </c>
    </row>
    <row r="28" spans="1:11" x14ac:dyDescent="0.3">
      <c r="A28" s="2">
        <v>19391067</v>
      </c>
      <c r="B28" t="s">
        <v>29</v>
      </c>
      <c r="C28">
        <v>9.5</v>
      </c>
      <c r="E28">
        <v>9</v>
      </c>
      <c r="F28" s="8">
        <f>C28*0.7+E28*0.2+D28*0.1</f>
        <v>8.4499999999999993</v>
      </c>
      <c r="H28" s="11">
        <f t="shared" si="6"/>
        <v>8.4499999999999993</v>
      </c>
      <c r="I28" s="11"/>
      <c r="J28" s="3">
        <f t="shared" si="1"/>
        <v>1</v>
      </c>
      <c r="K28" s="3">
        <f t="shared" si="7"/>
        <v>1</v>
      </c>
    </row>
    <row r="29" spans="1:11" x14ac:dyDescent="0.3">
      <c r="A29" s="2">
        <v>19391068</v>
      </c>
      <c r="B29" t="s">
        <v>30</v>
      </c>
      <c r="J29" s="3">
        <f t="shared" si="1"/>
        <v>0</v>
      </c>
    </row>
    <row r="30" spans="1:11" x14ac:dyDescent="0.3">
      <c r="A30" s="2">
        <v>22391034</v>
      </c>
      <c r="B30" t="s">
        <v>31</v>
      </c>
      <c r="C30" s="7">
        <v>3</v>
      </c>
      <c r="E30">
        <v>3</v>
      </c>
      <c r="F30" s="8">
        <f>C30</f>
        <v>3</v>
      </c>
      <c r="H30" s="11">
        <f t="shared" ref="H30:H46" si="8">F30+G30</f>
        <v>3</v>
      </c>
      <c r="I30" s="11"/>
      <c r="J30" s="3">
        <f t="shared" si="1"/>
        <v>1</v>
      </c>
      <c r="K30" s="3">
        <f t="shared" si="7"/>
        <v>0</v>
      </c>
    </row>
    <row r="31" spans="1:11" x14ac:dyDescent="0.3">
      <c r="A31" s="2">
        <v>21391028</v>
      </c>
      <c r="B31" t="s">
        <v>32</v>
      </c>
      <c r="C31">
        <v>5.5</v>
      </c>
      <c r="E31">
        <v>9</v>
      </c>
      <c r="F31" s="8">
        <f>C31*0.7+E31*0.2+D31*0.1</f>
        <v>5.6499999999999995</v>
      </c>
      <c r="H31" s="11">
        <f t="shared" si="8"/>
        <v>5.6499999999999995</v>
      </c>
      <c r="I31" s="11"/>
      <c r="J31" s="3">
        <f t="shared" si="1"/>
        <v>1</v>
      </c>
      <c r="K31" s="3">
        <f t="shared" si="7"/>
        <v>1</v>
      </c>
    </row>
    <row r="32" spans="1:11" x14ac:dyDescent="0.3">
      <c r="A32" s="2">
        <v>21391029</v>
      </c>
      <c r="B32" t="s">
        <v>33</v>
      </c>
      <c r="C32">
        <v>5.5</v>
      </c>
      <c r="F32" s="8">
        <f>C32*0.7+E32*0.2+D32*0.1</f>
        <v>3.8499999999999996</v>
      </c>
      <c r="H32" s="12">
        <f t="shared" si="8"/>
        <v>3.8499999999999996</v>
      </c>
      <c r="I32" s="12"/>
      <c r="J32" s="3">
        <f t="shared" si="1"/>
        <v>1</v>
      </c>
      <c r="K32" s="3">
        <f t="shared" si="7"/>
        <v>0</v>
      </c>
    </row>
    <row r="33" spans="1:11" x14ac:dyDescent="0.3">
      <c r="A33" s="2">
        <v>22391035</v>
      </c>
      <c r="B33" t="s">
        <v>34</v>
      </c>
      <c r="C33">
        <v>6</v>
      </c>
      <c r="D33">
        <v>5</v>
      </c>
      <c r="E33">
        <v>8</v>
      </c>
      <c r="F33" s="8">
        <f>C33*0.7+E33*0.2+D33*0.1</f>
        <v>6.2999999999999989</v>
      </c>
      <c r="H33" s="11">
        <f t="shared" si="8"/>
        <v>6.2999999999999989</v>
      </c>
      <c r="I33" s="11"/>
      <c r="J33" s="3">
        <f t="shared" si="1"/>
        <v>1</v>
      </c>
      <c r="K33" s="3">
        <f t="shared" si="7"/>
        <v>1</v>
      </c>
    </row>
    <row r="34" spans="1:11" x14ac:dyDescent="0.3">
      <c r="A34" s="2">
        <v>22391037</v>
      </c>
      <c r="B34" t="s">
        <v>35</v>
      </c>
      <c r="C34" s="7">
        <v>4</v>
      </c>
      <c r="D34">
        <v>9</v>
      </c>
      <c r="E34">
        <v>5</v>
      </c>
      <c r="F34" s="8">
        <f>C34</f>
        <v>4</v>
      </c>
      <c r="G34">
        <v>0.5</v>
      </c>
      <c r="H34" s="11">
        <v>4</v>
      </c>
      <c r="I34" s="11"/>
      <c r="J34" s="3">
        <f t="shared" si="1"/>
        <v>1</v>
      </c>
      <c r="K34" s="3">
        <f t="shared" si="7"/>
        <v>0</v>
      </c>
    </row>
    <row r="35" spans="1:11" x14ac:dyDescent="0.3">
      <c r="A35" s="2">
        <v>21391031</v>
      </c>
      <c r="B35" t="s">
        <v>36</v>
      </c>
      <c r="J35" s="3">
        <f t="shared" si="1"/>
        <v>0</v>
      </c>
    </row>
    <row r="36" spans="1:11" x14ac:dyDescent="0.3">
      <c r="A36" s="2">
        <v>22391039</v>
      </c>
      <c r="B36" t="s">
        <v>37</v>
      </c>
      <c r="C36">
        <v>7</v>
      </c>
      <c r="D36">
        <v>10</v>
      </c>
      <c r="E36">
        <v>7</v>
      </c>
      <c r="F36" s="8">
        <f>C36*0.7+E36*0.2+D36*0.1</f>
        <v>7.3</v>
      </c>
      <c r="G36">
        <v>0.5</v>
      </c>
      <c r="H36" s="11">
        <f t="shared" si="8"/>
        <v>7.8</v>
      </c>
      <c r="I36" s="11"/>
      <c r="J36" s="3">
        <f t="shared" si="1"/>
        <v>1</v>
      </c>
      <c r="K36" s="3">
        <f t="shared" si="7"/>
        <v>1</v>
      </c>
    </row>
    <row r="37" spans="1:11" x14ac:dyDescent="0.3">
      <c r="A37" s="2">
        <v>21391035</v>
      </c>
      <c r="B37" t="s">
        <v>38</v>
      </c>
      <c r="H37" s="11"/>
      <c r="I37" s="11"/>
      <c r="J37" s="3">
        <f t="shared" si="1"/>
        <v>0</v>
      </c>
    </row>
    <row r="38" spans="1:11" x14ac:dyDescent="0.3">
      <c r="A38" s="2">
        <v>22391041</v>
      </c>
      <c r="B38" t="s">
        <v>39</v>
      </c>
      <c r="C38">
        <v>5</v>
      </c>
      <c r="D38">
        <v>10</v>
      </c>
      <c r="E38">
        <v>5.5</v>
      </c>
      <c r="F38" s="8">
        <f>C38*0.7+E38*0.2+D38*0.1</f>
        <v>5.6</v>
      </c>
      <c r="H38" s="11">
        <f t="shared" si="8"/>
        <v>5.6</v>
      </c>
      <c r="I38" s="11"/>
      <c r="J38" s="3">
        <f t="shared" si="1"/>
        <v>1</v>
      </c>
      <c r="K38" s="3">
        <f t="shared" si="7"/>
        <v>1</v>
      </c>
    </row>
    <row r="39" spans="1:11" x14ac:dyDescent="0.3">
      <c r="A39" s="2">
        <v>19391022</v>
      </c>
      <c r="B39" t="s">
        <v>40</v>
      </c>
      <c r="H39" s="11"/>
      <c r="I39" s="11"/>
      <c r="J39" s="3">
        <f t="shared" si="1"/>
        <v>0</v>
      </c>
    </row>
    <row r="40" spans="1:11" x14ac:dyDescent="0.3">
      <c r="A40" s="2">
        <v>19391009</v>
      </c>
      <c r="B40" t="s">
        <v>41</v>
      </c>
      <c r="C40">
        <v>7.5</v>
      </c>
      <c r="E40">
        <v>8</v>
      </c>
      <c r="F40" s="8">
        <f>C40*0.7+E40*0.2+D40*0.1</f>
        <v>6.85</v>
      </c>
      <c r="H40" s="11">
        <f t="shared" si="8"/>
        <v>6.85</v>
      </c>
      <c r="I40" s="11"/>
      <c r="J40" s="3">
        <f t="shared" si="1"/>
        <v>1</v>
      </c>
      <c r="K40" s="3">
        <f t="shared" si="7"/>
        <v>1</v>
      </c>
    </row>
    <row r="41" spans="1:11" x14ac:dyDescent="0.3">
      <c r="A41" s="2">
        <v>22391044</v>
      </c>
      <c r="B41" t="s">
        <v>42</v>
      </c>
      <c r="C41">
        <v>7</v>
      </c>
      <c r="D41">
        <v>10</v>
      </c>
      <c r="E41">
        <v>5</v>
      </c>
      <c r="F41" s="8">
        <f>C41*0.7+E41*0.2+D41*0.1</f>
        <v>6.8999999999999995</v>
      </c>
      <c r="H41" s="11">
        <f t="shared" si="8"/>
        <v>6.8999999999999995</v>
      </c>
      <c r="I41" s="11"/>
      <c r="J41" s="3">
        <f t="shared" si="1"/>
        <v>1</v>
      </c>
      <c r="K41" s="3">
        <f t="shared" si="7"/>
        <v>1</v>
      </c>
    </row>
    <row r="42" spans="1:11" x14ac:dyDescent="0.3">
      <c r="A42" s="2">
        <v>22391045</v>
      </c>
      <c r="B42" t="s">
        <v>43</v>
      </c>
      <c r="C42">
        <v>7</v>
      </c>
      <c r="E42">
        <v>7.5</v>
      </c>
      <c r="F42" s="8">
        <f>C42*0.7+E42*0.2+D42*0.1</f>
        <v>6.3999999999999995</v>
      </c>
      <c r="H42" s="11">
        <f t="shared" si="8"/>
        <v>6.3999999999999995</v>
      </c>
      <c r="I42" s="11"/>
      <c r="J42" s="3">
        <f t="shared" si="1"/>
        <v>1</v>
      </c>
      <c r="K42" s="3">
        <f t="shared" si="7"/>
        <v>1</v>
      </c>
    </row>
    <row r="43" spans="1:11" x14ac:dyDescent="0.3">
      <c r="A43" s="2">
        <v>22391046</v>
      </c>
      <c r="B43" t="s">
        <v>44</v>
      </c>
      <c r="C43">
        <v>9</v>
      </c>
      <c r="D43">
        <v>7.5</v>
      </c>
      <c r="E43">
        <v>7</v>
      </c>
      <c r="F43" s="8">
        <f>C43*0.7+E43*0.2+D43*0.1</f>
        <v>8.4499999999999993</v>
      </c>
      <c r="H43" s="11">
        <f t="shared" si="8"/>
        <v>8.4499999999999993</v>
      </c>
      <c r="I43" s="11"/>
      <c r="J43" s="3">
        <f t="shared" si="1"/>
        <v>1</v>
      </c>
      <c r="K43" s="3">
        <f t="shared" si="7"/>
        <v>1</v>
      </c>
    </row>
    <row r="44" spans="1:11" x14ac:dyDescent="0.3">
      <c r="A44" s="2">
        <v>22391047</v>
      </c>
      <c r="B44" t="s">
        <v>45</v>
      </c>
      <c r="C44">
        <v>10</v>
      </c>
      <c r="D44">
        <v>10</v>
      </c>
      <c r="E44">
        <v>7.5</v>
      </c>
      <c r="F44" s="8">
        <f>C44*0.7+E44*0.2+D44*0.1</f>
        <v>9.5</v>
      </c>
      <c r="H44" s="11">
        <f t="shared" si="8"/>
        <v>9.5</v>
      </c>
      <c r="I44" s="11"/>
      <c r="J44" s="3">
        <f t="shared" si="1"/>
        <v>1</v>
      </c>
      <c r="K44" s="3">
        <f t="shared" si="7"/>
        <v>1</v>
      </c>
    </row>
    <row r="45" spans="1:11" x14ac:dyDescent="0.3">
      <c r="A45" s="2">
        <v>22391048</v>
      </c>
      <c r="B45" t="s">
        <v>46</v>
      </c>
      <c r="J45" s="3">
        <f t="shared" si="1"/>
        <v>0</v>
      </c>
    </row>
    <row r="46" spans="1:11" x14ac:dyDescent="0.3">
      <c r="A46" s="2">
        <v>20391038</v>
      </c>
      <c r="B46" t="s">
        <v>47</v>
      </c>
      <c r="C46">
        <v>7</v>
      </c>
      <c r="D46">
        <v>8</v>
      </c>
      <c r="E46">
        <v>7</v>
      </c>
      <c r="F46" s="8">
        <f>C46*0.7+E46*0.2+D46*0.1</f>
        <v>7.1</v>
      </c>
      <c r="H46" s="11">
        <f t="shared" si="8"/>
        <v>7.1</v>
      </c>
      <c r="I46" s="11"/>
      <c r="J46" s="3">
        <f t="shared" si="1"/>
        <v>1</v>
      </c>
      <c r="K46" s="3">
        <f t="shared" si="7"/>
        <v>1</v>
      </c>
    </row>
    <row r="47" spans="1:11" x14ac:dyDescent="0.3">
      <c r="A47" s="2">
        <v>20391041</v>
      </c>
      <c r="B47" t="s">
        <v>48</v>
      </c>
      <c r="J47" s="3">
        <f t="shared" si="1"/>
        <v>0</v>
      </c>
    </row>
    <row r="48" spans="1:11" x14ac:dyDescent="0.3">
      <c r="A48" s="2">
        <v>19391024</v>
      </c>
      <c r="B48" t="s">
        <v>49</v>
      </c>
      <c r="J48" s="3">
        <f t="shared" si="1"/>
        <v>0</v>
      </c>
    </row>
    <row r="49" spans="1:11" x14ac:dyDescent="0.3">
      <c r="A49" s="2">
        <v>22391055</v>
      </c>
      <c r="B49" t="s">
        <v>50</v>
      </c>
      <c r="C49">
        <v>7</v>
      </c>
      <c r="E49">
        <v>9.5</v>
      </c>
      <c r="F49" s="8">
        <f>C49*0.7+E49*0.2+D49*0.1</f>
        <v>6.8</v>
      </c>
      <c r="G49">
        <v>0.5</v>
      </c>
      <c r="H49" s="11">
        <f t="shared" ref="H49" si="9">F49+G49</f>
        <v>7.3</v>
      </c>
      <c r="I49" s="11"/>
      <c r="J49" s="3">
        <f t="shared" si="1"/>
        <v>1</v>
      </c>
      <c r="K49" s="3">
        <f t="shared" ref="K49" si="10">IF(H49&lt;=5,0,1)</f>
        <v>1</v>
      </c>
    </row>
    <row r="50" spans="1:11" x14ac:dyDescent="0.3">
      <c r="A50" s="2">
        <v>21391045</v>
      </c>
      <c r="B50" t="s">
        <v>51</v>
      </c>
      <c r="E50">
        <v>5.5</v>
      </c>
      <c r="H50" s="11"/>
      <c r="I50" s="11"/>
      <c r="J50" s="3">
        <f t="shared" si="1"/>
        <v>0</v>
      </c>
    </row>
    <row r="51" spans="1:11" x14ac:dyDescent="0.3">
      <c r="A51" s="2">
        <v>22391057</v>
      </c>
      <c r="B51" t="s">
        <v>52</v>
      </c>
      <c r="J51" s="3">
        <f t="shared" si="1"/>
        <v>0</v>
      </c>
    </row>
    <row r="52" spans="1:11" x14ac:dyDescent="0.3">
      <c r="A52" s="2">
        <v>22391058</v>
      </c>
      <c r="B52" t="s">
        <v>53</v>
      </c>
      <c r="E52">
        <v>8</v>
      </c>
      <c r="J52" s="3">
        <f t="shared" si="1"/>
        <v>0</v>
      </c>
    </row>
    <row r="53" spans="1:11" x14ac:dyDescent="0.3">
      <c r="A53" s="2">
        <v>21391047</v>
      </c>
      <c r="B53" t="s">
        <v>54</v>
      </c>
      <c r="C53">
        <v>6</v>
      </c>
      <c r="D53">
        <v>7</v>
      </c>
      <c r="E53">
        <v>6.5</v>
      </c>
      <c r="F53" s="8">
        <f>C53*0.7+E53*0.2+D53*0.1</f>
        <v>6.1999999999999993</v>
      </c>
      <c r="H53" s="11">
        <f t="shared" ref="H53:H57" si="11">F53+G53</f>
        <v>6.1999999999999993</v>
      </c>
      <c r="I53" s="11"/>
      <c r="J53" s="3">
        <f t="shared" si="1"/>
        <v>1</v>
      </c>
      <c r="K53" s="3">
        <f t="shared" ref="K53:K57" si="12">IF(H53&lt;=5,0,1)</f>
        <v>1</v>
      </c>
    </row>
    <row r="54" spans="1:11" x14ac:dyDescent="0.3">
      <c r="A54" s="2">
        <v>22391059</v>
      </c>
      <c r="B54" t="s">
        <v>55</v>
      </c>
      <c r="C54">
        <v>5</v>
      </c>
      <c r="D54">
        <v>5.5</v>
      </c>
      <c r="E54">
        <v>7</v>
      </c>
      <c r="F54" s="8">
        <f>C54*0.7+E54*0.2+D54*0.1</f>
        <v>5.45</v>
      </c>
      <c r="H54" s="11">
        <f t="shared" si="11"/>
        <v>5.45</v>
      </c>
      <c r="I54" s="11"/>
      <c r="J54" s="3">
        <f t="shared" si="1"/>
        <v>1</v>
      </c>
      <c r="K54" s="3">
        <f t="shared" si="12"/>
        <v>1</v>
      </c>
    </row>
    <row r="55" spans="1:11" x14ac:dyDescent="0.3">
      <c r="A55" s="2">
        <v>22391061</v>
      </c>
      <c r="B55" t="s">
        <v>56</v>
      </c>
      <c r="C55">
        <v>6</v>
      </c>
      <c r="D55">
        <v>9.5</v>
      </c>
      <c r="E55">
        <v>8</v>
      </c>
      <c r="F55" s="8">
        <f>C55*0.7+E55*0.2+D55*0.1</f>
        <v>6.7499999999999991</v>
      </c>
      <c r="H55" s="11">
        <f t="shared" si="11"/>
        <v>6.7499999999999991</v>
      </c>
      <c r="I55" s="11"/>
      <c r="J55" s="3">
        <f t="shared" si="1"/>
        <v>1</v>
      </c>
      <c r="K55" s="3">
        <f t="shared" si="12"/>
        <v>1</v>
      </c>
    </row>
    <row r="56" spans="1:11" x14ac:dyDescent="0.3">
      <c r="A56" s="2">
        <v>19391012</v>
      </c>
      <c r="B56" t="s">
        <v>57</v>
      </c>
      <c r="C56" s="7">
        <v>3.5</v>
      </c>
      <c r="E56">
        <v>5</v>
      </c>
      <c r="F56" s="8">
        <f>C56</f>
        <v>3.5</v>
      </c>
      <c r="H56" s="11">
        <f t="shared" si="11"/>
        <v>3.5</v>
      </c>
      <c r="I56" s="11"/>
      <c r="J56" s="3">
        <f t="shared" si="1"/>
        <v>1</v>
      </c>
      <c r="K56" s="3">
        <f t="shared" si="12"/>
        <v>0</v>
      </c>
    </row>
    <row r="57" spans="1:11" x14ac:dyDescent="0.3">
      <c r="A57" s="2">
        <v>22391062</v>
      </c>
      <c r="B57" t="s">
        <v>58</v>
      </c>
      <c r="C57">
        <v>5</v>
      </c>
      <c r="E57">
        <v>4</v>
      </c>
      <c r="F57" s="8">
        <f>C57*0.7+E57*0.2+D57*0.1</f>
        <v>4.3</v>
      </c>
      <c r="H57" s="12">
        <f t="shared" si="11"/>
        <v>4.3</v>
      </c>
      <c r="I57" s="12"/>
      <c r="J57" s="3">
        <f t="shared" si="1"/>
        <v>1</v>
      </c>
      <c r="K57" s="3">
        <f t="shared" si="12"/>
        <v>0</v>
      </c>
    </row>
    <row r="58" spans="1:11" x14ac:dyDescent="0.3">
      <c r="A58" s="2">
        <v>18391090</v>
      </c>
      <c r="B58" t="s">
        <v>59</v>
      </c>
      <c r="J58" s="3">
        <f t="shared" si="1"/>
        <v>0</v>
      </c>
    </row>
    <row r="59" spans="1:11" x14ac:dyDescent="0.3">
      <c r="A59" s="2">
        <v>19391078</v>
      </c>
      <c r="B59" t="s">
        <v>60</v>
      </c>
      <c r="C59">
        <v>5.5</v>
      </c>
      <c r="D59">
        <v>9</v>
      </c>
      <c r="E59">
        <v>6</v>
      </c>
      <c r="F59" s="8">
        <f>C59*0.7+E59*0.2+D59*0.1</f>
        <v>5.95</v>
      </c>
      <c r="H59" s="11">
        <f t="shared" ref="H59:H62" si="13">F59+G59</f>
        <v>5.95</v>
      </c>
      <c r="I59" s="11"/>
      <c r="J59" s="3">
        <f t="shared" si="1"/>
        <v>1</v>
      </c>
      <c r="K59" s="3">
        <f t="shared" ref="K59:K62" si="14">IF(H59&lt;=5,0,1)</f>
        <v>1</v>
      </c>
    </row>
    <row r="60" spans="1:11" x14ac:dyDescent="0.3">
      <c r="A60" s="2">
        <v>22391064</v>
      </c>
      <c r="B60" t="s">
        <v>61</v>
      </c>
      <c r="C60">
        <v>8</v>
      </c>
      <c r="D60">
        <v>5</v>
      </c>
      <c r="E60">
        <v>8.5</v>
      </c>
      <c r="F60" s="8">
        <f>C60*0.7+E60*0.2+D60*0.1</f>
        <v>7.8</v>
      </c>
      <c r="H60" s="11">
        <f t="shared" si="13"/>
        <v>7.8</v>
      </c>
      <c r="I60" s="11"/>
      <c r="J60" s="3">
        <f t="shared" si="1"/>
        <v>1</v>
      </c>
      <c r="K60" s="3">
        <f t="shared" si="14"/>
        <v>1</v>
      </c>
    </row>
    <row r="61" spans="1:11" x14ac:dyDescent="0.3">
      <c r="A61" s="2">
        <v>22391065</v>
      </c>
      <c r="B61" t="s">
        <v>62</v>
      </c>
      <c r="C61" s="7">
        <v>4</v>
      </c>
      <c r="D61">
        <v>5.5</v>
      </c>
      <c r="E61">
        <v>5</v>
      </c>
      <c r="F61" s="8">
        <f>C61</f>
        <v>4</v>
      </c>
      <c r="H61" s="11">
        <f t="shared" si="13"/>
        <v>4</v>
      </c>
      <c r="I61" s="11"/>
      <c r="J61" s="3">
        <f t="shared" si="1"/>
        <v>1</v>
      </c>
      <c r="K61" s="3">
        <f t="shared" si="14"/>
        <v>0</v>
      </c>
    </row>
    <row r="62" spans="1:11" x14ac:dyDescent="0.3">
      <c r="A62" s="2">
        <v>22391066</v>
      </c>
      <c r="B62" t="s">
        <v>63</v>
      </c>
      <c r="C62">
        <v>5</v>
      </c>
      <c r="D62">
        <v>0</v>
      </c>
      <c r="F62" s="8">
        <f>C62*0.7+E62*0.2+D62*0.1</f>
        <v>3.5</v>
      </c>
      <c r="H62" s="12">
        <f t="shared" si="13"/>
        <v>3.5</v>
      </c>
      <c r="I62" s="12"/>
      <c r="J62" s="3">
        <f t="shared" si="1"/>
        <v>1</v>
      </c>
      <c r="K62" s="3">
        <f t="shared" si="14"/>
        <v>0</v>
      </c>
    </row>
    <row r="63" spans="1:11" x14ac:dyDescent="0.3">
      <c r="A63" s="2">
        <v>509170340227</v>
      </c>
      <c r="B63" t="s">
        <v>64</v>
      </c>
      <c r="J63" s="3">
        <f t="shared" si="1"/>
        <v>0</v>
      </c>
    </row>
    <row r="64" spans="1:11" x14ac:dyDescent="0.3">
      <c r="A64" s="2">
        <v>21391060</v>
      </c>
      <c r="B64" t="s">
        <v>65</v>
      </c>
      <c r="J64" s="3">
        <f t="shared" si="1"/>
        <v>0</v>
      </c>
    </row>
    <row r="65" spans="1:11" x14ac:dyDescent="0.3">
      <c r="A65" s="2">
        <v>22391067</v>
      </c>
      <c r="B65" t="s">
        <v>66</v>
      </c>
      <c r="C65">
        <v>9.5</v>
      </c>
      <c r="D65">
        <v>10</v>
      </c>
      <c r="E65">
        <v>10</v>
      </c>
      <c r="F65" s="8">
        <f>C65*0.7+E65*0.2+D65*0.1</f>
        <v>9.6499999999999986</v>
      </c>
      <c r="G65">
        <v>0.5</v>
      </c>
      <c r="H65" s="11">
        <v>10</v>
      </c>
      <c r="I65" s="11"/>
      <c r="J65" s="3">
        <f t="shared" si="1"/>
        <v>1</v>
      </c>
      <c r="K65" s="3">
        <f t="shared" ref="K65" si="15">IF(H65&lt;=5,0,1)</f>
        <v>1</v>
      </c>
    </row>
    <row r="66" spans="1:11" x14ac:dyDescent="0.3">
      <c r="A66" s="2">
        <v>21391062</v>
      </c>
      <c r="B66" t="s">
        <v>67</v>
      </c>
      <c r="J66" s="3">
        <f t="shared" si="1"/>
        <v>0</v>
      </c>
    </row>
    <row r="67" spans="1:11" x14ac:dyDescent="0.3">
      <c r="A67" s="2">
        <v>22391069</v>
      </c>
      <c r="B67" t="s">
        <v>68</v>
      </c>
      <c r="C67">
        <v>10</v>
      </c>
      <c r="D67">
        <v>10</v>
      </c>
      <c r="E67">
        <v>10</v>
      </c>
      <c r="F67" s="8">
        <f>C67*0.7+E67*0.2+D67*0.1</f>
        <v>10</v>
      </c>
      <c r="H67" s="11">
        <f t="shared" ref="H67:H70" si="16">F67+G67</f>
        <v>10</v>
      </c>
      <c r="I67" s="11"/>
      <c r="J67" s="3">
        <f t="shared" si="1"/>
        <v>1</v>
      </c>
      <c r="K67" s="3">
        <f t="shared" ref="K67:K70" si="17">IF(H67&lt;=5,0,1)</f>
        <v>1</v>
      </c>
    </row>
    <row r="68" spans="1:11" x14ac:dyDescent="0.3">
      <c r="A68" s="2">
        <v>20391070</v>
      </c>
      <c r="B68" t="s">
        <v>69</v>
      </c>
      <c r="C68">
        <v>5</v>
      </c>
      <c r="D68">
        <v>5</v>
      </c>
      <c r="E68">
        <v>7</v>
      </c>
      <c r="F68" s="8">
        <f>C68*0.7+E68*0.2+D68*0.1</f>
        <v>5.4</v>
      </c>
      <c r="H68" s="11">
        <f t="shared" si="16"/>
        <v>5.4</v>
      </c>
      <c r="I68" s="11"/>
      <c r="J68" s="3">
        <f t="shared" ref="J68:J97" si="18">IF(ISBLANK(H68),0,1)</f>
        <v>1</v>
      </c>
      <c r="K68" s="3">
        <f t="shared" si="17"/>
        <v>1</v>
      </c>
    </row>
    <row r="69" spans="1:11" x14ac:dyDescent="0.3">
      <c r="A69" s="2">
        <v>22391070</v>
      </c>
      <c r="B69" t="s">
        <v>70</v>
      </c>
      <c r="C69" s="7">
        <v>4.5</v>
      </c>
      <c r="F69" s="8">
        <f>C69*0.7+E69*0.2+D69*0.1</f>
        <v>3.15</v>
      </c>
      <c r="H69" s="11">
        <f t="shared" si="16"/>
        <v>3.15</v>
      </c>
      <c r="I69" s="11"/>
      <c r="J69" s="3">
        <f t="shared" si="18"/>
        <v>1</v>
      </c>
      <c r="K69" s="3">
        <f t="shared" si="17"/>
        <v>0</v>
      </c>
    </row>
    <row r="70" spans="1:11" x14ac:dyDescent="0.3">
      <c r="A70" s="2">
        <v>22391071</v>
      </c>
      <c r="B70" t="s">
        <v>71</v>
      </c>
      <c r="C70" s="7">
        <v>1</v>
      </c>
      <c r="F70" s="8">
        <f t="shared" ref="F69:F70" si="19">C70</f>
        <v>1</v>
      </c>
      <c r="H70" s="11">
        <f t="shared" si="16"/>
        <v>1</v>
      </c>
      <c r="I70" s="11"/>
      <c r="J70" s="3">
        <f t="shared" si="18"/>
        <v>1</v>
      </c>
      <c r="K70" s="3">
        <f t="shared" si="17"/>
        <v>0</v>
      </c>
    </row>
    <row r="71" spans="1:11" x14ac:dyDescent="0.3">
      <c r="A71" s="2">
        <v>21391068</v>
      </c>
      <c r="B71" t="s">
        <v>72</v>
      </c>
      <c r="J71" s="3">
        <f t="shared" si="18"/>
        <v>0</v>
      </c>
    </row>
    <row r="72" spans="1:11" x14ac:dyDescent="0.3">
      <c r="A72" s="2">
        <v>22391074</v>
      </c>
      <c r="B72" t="s">
        <v>73</v>
      </c>
      <c r="C72">
        <v>6</v>
      </c>
      <c r="D72">
        <v>10</v>
      </c>
      <c r="E72">
        <v>8</v>
      </c>
      <c r="F72" s="8">
        <f>C72*0.7+E72*0.2+D72*0.1</f>
        <v>6.7999999999999989</v>
      </c>
      <c r="H72" s="11">
        <f t="shared" ref="H72:H75" si="20">F72+G72</f>
        <v>6.7999999999999989</v>
      </c>
      <c r="I72" s="11"/>
      <c r="J72" s="3">
        <f t="shared" si="18"/>
        <v>1</v>
      </c>
      <c r="K72" s="3">
        <f t="shared" ref="K72:K75" si="21">IF(H72&lt;=5,0,1)</f>
        <v>1</v>
      </c>
    </row>
    <row r="73" spans="1:11" x14ac:dyDescent="0.3">
      <c r="A73" s="2">
        <v>22391077</v>
      </c>
      <c r="B73" t="s">
        <v>74</v>
      </c>
      <c r="C73">
        <v>5</v>
      </c>
      <c r="D73">
        <v>9</v>
      </c>
      <c r="E73">
        <v>7</v>
      </c>
      <c r="F73" s="8">
        <f>C73*0.7+E73*0.2+D73*0.1</f>
        <v>5.8000000000000007</v>
      </c>
      <c r="G73">
        <v>0.5</v>
      </c>
      <c r="H73" s="11">
        <f t="shared" si="20"/>
        <v>6.3000000000000007</v>
      </c>
      <c r="I73" s="11"/>
      <c r="J73" s="3">
        <f t="shared" si="18"/>
        <v>1</v>
      </c>
      <c r="K73" s="3">
        <f t="shared" si="21"/>
        <v>1</v>
      </c>
    </row>
    <row r="74" spans="1:11" x14ac:dyDescent="0.3">
      <c r="A74" s="2">
        <v>21391071</v>
      </c>
      <c r="B74" t="s">
        <v>75</v>
      </c>
      <c r="C74">
        <v>5.5</v>
      </c>
      <c r="E74">
        <v>7</v>
      </c>
      <c r="F74" s="8">
        <f>C74*0.7+E74*0.2+D74*0.1</f>
        <v>5.25</v>
      </c>
      <c r="H74" s="11">
        <f t="shared" si="20"/>
        <v>5.25</v>
      </c>
      <c r="I74" s="11"/>
      <c r="J74" s="3">
        <f t="shared" si="18"/>
        <v>1</v>
      </c>
      <c r="K74" s="3">
        <f t="shared" si="21"/>
        <v>1</v>
      </c>
    </row>
    <row r="75" spans="1:11" x14ac:dyDescent="0.3">
      <c r="A75" s="2">
        <v>22391079</v>
      </c>
      <c r="B75" t="s">
        <v>76</v>
      </c>
      <c r="C75">
        <v>7.5</v>
      </c>
      <c r="D75">
        <v>6</v>
      </c>
      <c r="F75" s="8">
        <f>C75*0.7+E75*0.2+D75*0.1</f>
        <v>5.85</v>
      </c>
      <c r="H75" s="11">
        <f t="shared" si="20"/>
        <v>5.85</v>
      </c>
      <c r="I75" s="11"/>
      <c r="J75" s="3">
        <f t="shared" si="18"/>
        <v>1</v>
      </c>
      <c r="K75" s="3">
        <f t="shared" si="21"/>
        <v>1</v>
      </c>
    </row>
    <row r="76" spans="1:11" x14ac:dyDescent="0.3">
      <c r="A76" s="2">
        <v>509120880227</v>
      </c>
      <c r="B76" t="s">
        <v>77</v>
      </c>
      <c r="J76" s="3">
        <f t="shared" si="18"/>
        <v>0</v>
      </c>
    </row>
    <row r="77" spans="1:11" x14ac:dyDescent="0.3">
      <c r="A77" s="2">
        <v>19391113</v>
      </c>
      <c r="B77" t="s">
        <v>78</v>
      </c>
      <c r="C77" s="7">
        <v>1</v>
      </c>
      <c r="F77" s="8">
        <f>C77</f>
        <v>1</v>
      </c>
      <c r="H77" s="11">
        <f t="shared" ref="H77:H78" si="22">F77+G77</f>
        <v>1</v>
      </c>
      <c r="I77" s="11"/>
      <c r="J77" s="3">
        <f t="shared" si="18"/>
        <v>1</v>
      </c>
      <c r="K77" s="3">
        <f t="shared" ref="K77:K78" si="23">IF(H77&lt;=5,0,1)</f>
        <v>0</v>
      </c>
    </row>
    <row r="78" spans="1:11" x14ac:dyDescent="0.3">
      <c r="A78" s="2">
        <v>22391080</v>
      </c>
      <c r="B78" t="s">
        <v>79</v>
      </c>
      <c r="C78">
        <v>7.5</v>
      </c>
      <c r="E78">
        <v>5</v>
      </c>
      <c r="F78" s="8">
        <f>C78*0.7+E78*0.2+D78*0.1</f>
        <v>6.25</v>
      </c>
      <c r="H78" s="11">
        <f t="shared" si="22"/>
        <v>6.25</v>
      </c>
      <c r="I78" s="11"/>
      <c r="J78" s="3">
        <f t="shared" si="18"/>
        <v>1</v>
      </c>
      <c r="K78" s="3">
        <f t="shared" si="23"/>
        <v>1</v>
      </c>
    </row>
    <row r="79" spans="1:11" x14ac:dyDescent="0.3">
      <c r="A79" s="2">
        <v>18391023</v>
      </c>
      <c r="B79" t="s">
        <v>80</v>
      </c>
      <c r="J79" s="3">
        <f t="shared" si="18"/>
        <v>0</v>
      </c>
    </row>
    <row r="80" spans="1:11" x14ac:dyDescent="0.3">
      <c r="A80" s="2">
        <v>509170850227</v>
      </c>
      <c r="B80" t="s">
        <v>81</v>
      </c>
      <c r="J80" s="3">
        <f t="shared" si="18"/>
        <v>0</v>
      </c>
    </row>
    <row r="81" spans="1:11" x14ac:dyDescent="0.3">
      <c r="A81" s="2">
        <v>22391081</v>
      </c>
      <c r="B81" t="s">
        <v>82</v>
      </c>
      <c r="C81">
        <v>7</v>
      </c>
      <c r="D81">
        <v>9</v>
      </c>
      <c r="E81">
        <v>5.5</v>
      </c>
      <c r="F81" s="8">
        <f>C81*0.7+E81*0.2+D81*0.1</f>
        <v>6.9</v>
      </c>
      <c r="G81">
        <v>0.5</v>
      </c>
      <c r="H81" s="11">
        <f t="shared" ref="H81:H87" si="24">F81+G81</f>
        <v>7.4</v>
      </c>
      <c r="I81" s="11"/>
      <c r="J81" s="3">
        <f t="shared" si="18"/>
        <v>1</v>
      </c>
      <c r="K81" s="3">
        <f t="shared" ref="K81:K87" si="25">IF(H81&lt;=5,0,1)</f>
        <v>1</v>
      </c>
    </row>
    <row r="82" spans="1:11" x14ac:dyDescent="0.3">
      <c r="A82" s="2">
        <v>22391082</v>
      </c>
      <c r="B82" t="s">
        <v>83</v>
      </c>
      <c r="C82" s="7">
        <v>1</v>
      </c>
      <c r="E82">
        <v>8</v>
      </c>
      <c r="F82" s="8">
        <f>C82</f>
        <v>1</v>
      </c>
      <c r="H82" s="11">
        <f t="shared" si="24"/>
        <v>1</v>
      </c>
      <c r="I82" s="11"/>
      <c r="J82" s="3">
        <f t="shared" si="18"/>
        <v>1</v>
      </c>
      <c r="K82" s="3">
        <f t="shared" si="25"/>
        <v>0</v>
      </c>
    </row>
    <row r="83" spans="1:11" x14ac:dyDescent="0.3">
      <c r="A83" s="2">
        <v>22391083</v>
      </c>
      <c r="B83" t="s">
        <v>84</v>
      </c>
      <c r="C83">
        <v>7</v>
      </c>
      <c r="E83">
        <v>5</v>
      </c>
      <c r="F83" s="8">
        <f>C83*0.7+E83*0.2+D83*0.1</f>
        <v>5.8999999999999995</v>
      </c>
      <c r="H83" s="11">
        <f t="shared" si="24"/>
        <v>5.8999999999999995</v>
      </c>
      <c r="I83" s="11"/>
      <c r="J83" s="3">
        <f t="shared" si="18"/>
        <v>1</v>
      </c>
      <c r="K83" s="3">
        <f t="shared" si="25"/>
        <v>1</v>
      </c>
    </row>
    <row r="84" spans="1:11" x14ac:dyDescent="0.3">
      <c r="A84" s="2">
        <v>21391081</v>
      </c>
      <c r="B84" t="s">
        <v>85</v>
      </c>
      <c r="C84">
        <v>5</v>
      </c>
      <c r="E84">
        <v>6</v>
      </c>
      <c r="F84" s="8">
        <f>C84*0.7+E84*0.2+D84*0.1</f>
        <v>4.7</v>
      </c>
      <c r="H84" s="11">
        <v>5</v>
      </c>
      <c r="I84" s="11"/>
      <c r="J84" s="3">
        <f t="shared" si="18"/>
        <v>1</v>
      </c>
      <c r="K84" s="3">
        <f t="shared" si="25"/>
        <v>0</v>
      </c>
    </row>
    <row r="85" spans="1:11" x14ac:dyDescent="0.3">
      <c r="A85" s="2">
        <v>20391083</v>
      </c>
      <c r="B85" t="s">
        <v>86</v>
      </c>
      <c r="C85">
        <v>9</v>
      </c>
      <c r="E85">
        <v>6</v>
      </c>
      <c r="F85" s="8">
        <f>C85*0.7+E85*0.2+D85*0.1</f>
        <v>7.5</v>
      </c>
      <c r="H85" s="11">
        <f t="shared" si="24"/>
        <v>7.5</v>
      </c>
      <c r="I85" s="11"/>
      <c r="J85" s="3">
        <f t="shared" si="18"/>
        <v>1</v>
      </c>
      <c r="K85" s="3">
        <f t="shared" si="25"/>
        <v>1</v>
      </c>
    </row>
    <row r="86" spans="1:11" x14ac:dyDescent="0.3">
      <c r="A86" s="2">
        <v>22391084</v>
      </c>
      <c r="B86" t="s">
        <v>87</v>
      </c>
      <c r="C86">
        <v>9</v>
      </c>
      <c r="D86">
        <v>9.5</v>
      </c>
      <c r="E86">
        <v>8</v>
      </c>
      <c r="F86" s="8">
        <f>C86*0.7+E86*0.2+D86*0.1</f>
        <v>8.85</v>
      </c>
      <c r="H86" s="11">
        <f t="shared" si="24"/>
        <v>8.85</v>
      </c>
      <c r="I86" s="11"/>
      <c r="J86" s="3">
        <f t="shared" si="18"/>
        <v>1</v>
      </c>
      <c r="K86" s="3">
        <f t="shared" si="25"/>
        <v>1</v>
      </c>
    </row>
    <row r="87" spans="1:11" x14ac:dyDescent="0.3">
      <c r="A87" s="2">
        <v>22391085</v>
      </c>
      <c r="B87" t="s">
        <v>88</v>
      </c>
      <c r="C87">
        <v>5.5</v>
      </c>
      <c r="D87">
        <v>2</v>
      </c>
      <c r="E87">
        <v>7</v>
      </c>
      <c r="F87" s="8">
        <f>C87*0.7+E87*0.2+D87*0.1</f>
        <v>5.45</v>
      </c>
      <c r="H87" s="11">
        <f t="shared" si="24"/>
        <v>5.45</v>
      </c>
      <c r="I87" s="11"/>
      <c r="J87" s="3">
        <f t="shared" si="18"/>
        <v>1</v>
      </c>
      <c r="K87" s="3">
        <f t="shared" si="25"/>
        <v>1</v>
      </c>
    </row>
    <row r="88" spans="1:11" x14ac:dyDescent="0.3">
      <c r="A88" s="2">
        <v>22391086</v>
      </c>
      <c r="B88" t="s">
        <v>89</v>
      </c>
      <c r="J88" s="3">
        <f t="shared" si="18"/>
        <v>0</v>
      </c>
    </row>
    <row r="89" spans="1:11" x14ac:dyDescent="0.3">
      <c r="A89" s="2">
        <v>22391087</v>
      </c>
      <c r="B89" t="s">
        <v>90</v>
      </c>
      <c r="C89" s="7">
        <v>4</v>
      </c>
      <c r="D89">
        <v>5</v>
      </c>
      <c r="E89">
        <v>8</v>
      </c>
      <c r="F89" s="8">
        <f>C89</f>
        <v>4</v>
      </c>
      <c r="H89" s="11">
        <f t="shared" ref="H89:H92" si="26">F89+G89</f>
        <v>4</v>
      </c>
      <c r="I89" s="11"/>
      <c r="J89" s="3">
        <f t="shared" si="18"/>
        <v>1</v>
      </c>
      <c r="K89" s="3">
        <f t="shared" ref="K89:K92" si="27">IF(H89&lt;=5,0,1)</f>
        <v>0</v>
      </c>
    </row>
    <row r="90" spans="1:11" x14ac:dyDescent="0.3">
      <c r="A90" s="2">
        <v>19391034</v>
      </c>
      <c r="B90" t="s">
        <v>91</v>
      </c>
      <c r="C90">
        <v>5.5</v>
      </c>
      <c r="E90">
        <v>5</v>
      </c>
      <c r="F90" s="8">
        <f>C90*0.7+E90*0.2+D90*0.1</f>
        <v>4.8499999999999996</v>
      </c>
      <c r="H90" s="11">
        <v>5</v>
      </c>
      <c r="I90" s="11"/>
      <c r="J90" s="3">
        <f t="shared" si="18"/>
        <v>1</v>
      </c>
      <c r="K90" s="3">
        <f t="shared" si="27"/>
        <v>0</v>
      </c>
    </row>
    <row r="91" spans="1:11" x14ac:dyDescent="0.3">
      <c r="A91" s="2">
        <v>22391088</v>
      </c>
      <c r="B91" t="s">
        <v>92</v>
      </c>
      <c r="C91">
        <v>7</v>
      </c>
      <c r="D91">
        <v>5</v>
      </c>
      <c r="E91">
        <v>5.5</v>
      </c>
      <c r="F91" s="8">
        <f>C91*0.7+E91*0.2+D91*0.1</f>
        <v>6.5</v>
      </c>
      <c r="H91" s="11">
        <f t="shared" si="26"/>
        <v>6.5</v>
      </c>
      <c r="I91" s="11"/>
      <c r="J91" s="3">
        <f t="shared" si="18"/>
        <v>1</v>
      </c>
      <c r="K91" s="3">
        <f t="shared" si="27"/>
        <v>1</v>
      </c>
    </row>
    <row r="92" spans="1:11" x14ac:dyDescent="0.3">
      <c r="A92" s="2">
        <v>21391088</v>
      </c>
      <c r="B92" t="s">
        <v>93</v>
      </c>
      <c r="C92" s="7">
        <v>3.5</v>
      </c>
      <c r="F92" s="8">
        <f>C92</f>
        <v>3.5</v>
      </c>
      <c r="H92" s="11">
        <f t="shared" si="26"/>
        <v>3.5</v>
      </c>
      <c r="I92" s="11"/>
      <c r="J92" s="3">
        <f t="shared" si="18"/>
        <v>1</v>
      </c>
      <c r="K92" s="3">
        <f t="shared" si="27"/>
        <v>0</v>
      </c>
    </row>
    <row r="93" spans="1:11" x14ac:dyDescent="0.3">
      <c r="A93" s="2">
        <v>22391090</v>
      </c>
      <c r="B93" t="s">
        <v>94</v>
      </c>
      <c r="J93" s="3">
        <f t="shared" si="18"/>
        <v>0</v>
      </c>
    </row>
    <row r="94" spans="1:11" x14ac:dyDescent="0.3">
      <c r="A94" s="2">
        <v>22391094</v>
      </c>
      <c r="B94" t="s">
        <v>95</v>
      </c>
      <c r="C94" s="7">
        <v>3</v>
      </c>
      <c r="D94">
        <v>10</v>
      </c>
      <c r="E94">
        <v>6.5</v>
      </c>
      <c r="F94" s="8">
        <f>C94</f>
        <v>3</v>
      </c>
      <c r="H94" s="11">
        <f t="shared" ref="H94" si="28">F94+G94</f>
        <v>3</v>
      </c>
      <c r="I94" s="11"/>
      <c r="J94" s="3">
        <f t="shared" si="18"/>
        <v>1</v>
      </c>
      <c r="K94" s="3">
        <f t="shared" ref="K94" si="29">IF(H94&lt;=5,0,1)</f>
        <v>0</v>
      </c>
    </row>
    <row r="95" spans="1:11" x14ac:dyDescent="0.3">
      <c r="A95" s="2">
        <v>22391097</v>
      </c>
      <c r="B95" t="s">
        <v>96</v>
      </c>
      <c r="J95" s="3">
        <f t="shared" si="18"/>
        <v>0</v>
      </c>
    </row>
    <row r="96" spans="1:11" x14ac:dyDescent="0.3">
      <c r="A96" s="2">
        <v>21391096</v>
      </c>
      <c r="B96" t="s">
        <v>97</v>
      </c>
      <c r="C96" s="7">
        <v>4</v>
      </c>
      <c r="E96">
        <v>7.5</v>
      </c>
      <c r="F96" s="8">
        <f>C96</f>
        <v>4</v>
      </c>
      <c r="H96" s="11">
        <f t="shared" ref="H96" si="30">F96+G96</f>
        <v>4</v>
      </c>
      <c r="I96" s="11"/>
      <c r="J96" s="3">
        <f t="shared" si="18"/>
        <v>1</v>
      </c>
      <c r="K96" s="3">
        <f t="shared" ref="K96:K97" si="31">IF(H96&lt;=5,0,1)</f>
        <v>0</v>
      </c>
    </row>
    <row r="97" spans="1:11" x14ac:dyDescent="0.3">
      <c r="A97" s="2">
        <v>22391102</v>
      </c>
      <c r="B97" t="s">
        <v>98</v>
      </c>
      <c r="C97" s="7">
        <v>3.5</v>
      </c>
      <c r="F97" s="8">
        <f>C97</f>
        <v>3.5</v>
      </c>
      <c r="G97">
        <v>0.5</v>
      </c>
      <c r="H97" s="11">
        <f>F97</f>
        <v>3.5</v>
      </c>
      <c r="I97" s="11"/>
      <c r="J97" s="14">
        <f t="shared" si="18"/>
        <v>1</v>
      </c>
      <c r="K97" s="13">
        <f t="shared" si="31"/>
        <v>0</v>
      </c>
    </row>
    <row r="98" spans="1:11" x14ac:dyDescent="0.3">
      <c r="J98" s="3">
        <f>SUM(J3:J97)</f>
        <v>69</v>
      </c>
      <c r="K98">
        <f>SUM(K3:K97)</f>
        <v>41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UNIWA</dc:creator>
  <cp:lastModifiedBy>ΣΩΤΗΡΙΟΣ-ΘΕΟΦΑΝΗΣ ΚΑΡΑΛΗΣ</cp:lastModifiedBy>
  <dcterms:created xsi:type="dcterms:W3CDTF">2025-02-21T18:51:08Z</dcterms:created>
  <dcterms:modified xsi:type="dcterms:W3CDTF">2025-03-02T16:26:14Z</dcterms:modified>
</cp:coreProperties>
</file>