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_kat\Downloads\"/>
    </mc:Choice>
  </mc:AlternateContent>
  <xr:revisionPtr revIDLastSave="0" documentId="13_ncr:1_{D9774642-82EA-4508-B890-12932D47BCC9}" xr6:coauthVersionLast="47" xr6:coauthVersionMax="47" xr10:uidLastSave="{00000000-0000-0000-0000-000000000000}"/>
  <bookViews>
    <workbookView xWindow="-110" yWindow="-110" windowWidth="19420" windowHeight="10300" xr2:uid="{5F06240E-24A4-4B90-9111-EC108FE0CE4C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O7" i="1"/>
  <c r="D4" i="1"/>
  <c r="B20" i="1" s="1"/>
  <c r="C20" i="1" s="1"/>
  <c r="B3" i="1"/>
  <c r="D2" i="1"/>
  <c r="B50" i="1" l="1"/>
  <c r="C50" i="1" s="1"/>
  <c r="B53" i="1"/>
  <c r="C53" i="1" s="1"/>
  <c r="B37" i="1"/>
  <c r="C37" i="1" s="1"/>
  <c r="B32" i="1"/>
  <c r="C32" i="1" s="1"/>
  <c r="B60" i="1"/>
  <c r="C60" i="1" s="1"/>
  <c r="B52" i="1"/>
  <c r="C52" i="1" s="1"/>
  <c r="B44" i="1"/>
  <c r="C44" i="1" s="1"/>
  <c r="B36" i="1"/>
  <c r="C36" i="1" s="1"/>
  <c r="B42" i="1"/>
  <c r="C42" i="1" s="1"/>
  <c r="B61" i="1"/>
  <c r="C61" i="1" s="1"/>
  <c r="B45" i="1"/>
  <c r="C45" i="1" s="1"/>
  <c r="B67" i="1"/>
  <c r="C67" i="1" s="1"/>
  <c r="B59" i="1"/>
  <c r="C59" i="1" s="1"/>
  <c r="B51" i="1"/>
  <c r="C51" i="1" s="1"/>
  <c r="B43" i="1"/>
  <c r="C43" i="1" s="1"/>
  <c r="B35" i="1"/>
  <c r="C35" i="1" s="1"/>
  <c r="B57" i="1"/>
  <c r="C57" i="1" s="1"/>
  <c r="B66" i="1"/>
  <c r="C66" i="1" s="1"/>
  <c r="B34" i="1"/>
  <c r="C34" i="1" s="1"/>
  <c r="B65" i="1"/>
  <c r="C65" i="1" s="1"/>
  <c r="B41" i="1"/>
  <c r="C41" i="1" s="1"/>
  <c r="B64" i="1"/>
  <c r="C64" i="1" s="1"/>
  <c r="B56" i="1"/>
  <c r="C56" i="1" s="1"/>
  <c r="B48" i="1"/>
  <c r="C48" i="1" s="1"/>
  <c r="B40" i="1"/>
  <c r="C40" i="1" s="1"/>
  <c r="B63" i="1"/>
  <c r="C63" i="1" s="1"/>
  <c r="B55" i="1"/>
  <c r="C55" i="1" s="1"/>
  <c r="B47" i="1"/>
  <c r="C47" i="1" s="1"/>
  <c r="B39" i="1"/>
  <c r="C39" i="1" s="1"/>
  <c r="B58" i="1"/>
  <c r="C58" i="1" s="1"/>
  <c r="B49" i="1"/>
  <c r="C49" i="1" s="1"/>
  <c r="B33" i="1"/>
  <c r="C33" i="1" s="1"/>
  <c r="B62" i="1"/>
  <c r="C62" i="1" s="1"/>
  <c r="B54" i="1"/>
  <c r="C54" i="1" s="1"/>
  <c r="B46" i="1"/>
  <c r="C46" i="1" s="1"/>
  <c r="B38" i="1"/>
  <c r="C38" i="1" s="1"/>
  <c r="P15" i="1"/>
  <c r="Q15" i="1" s="1"/>
  <c r="P17" i="1"/>
  <c r="Q17" i="1" s="1"/>
  <c r="P14" i="1"/>
  <c r="Q14" i="1" s="1"/>
  <c r="P8" i="1"/>
  <c r="Q8" i="1" s="1"/>
  <c r="P21" i="1"/>
  <c r="Q21" i="1" s="1"/>
  <c r="P13" i="1"/>
  <c r="Q13" i="1" s="1"/>
  <c r="P16" i="1"/>
  <c r="Q16" i="1" s="1"/>
  <c r="P20" i="1"/>
  <c r="Q20" i="1" s="1"/>
  <c r="P12" i="1"/>
  <c r="Q12" i="1" s="1"/>
  <c r="P9" i="1"/>
  <c r="Q9" i="1" s="1"/>
  <c r="P19" i="1"/>
  <c r="Q19" i="1" s="1"/>
  <c r="P11" i="1"/>
  <c r="Q11" i="1" s="1"/>
  <c r="P18" i="1"/>
  <c r="Q18" i="1" s="1"/>
  <c r="P10" i="1"/>
  <c r="Q10" i="1" s="1"/>
  <c r="P7" i="1"/>
  <c r="Q7" i="1" s="1"/>
  <c r="B26" i="1"/>
  <c r="C26" i="1" s="1"/>
  <c r="B22" i="1"/>
  <c r="C22" i="1" s="1"/>
  <c r="B10" i="1"/>
  <c r="C10" i="1" s="1"/>
  <c r="B16" i="1"/>
  <c r="C16" i="1" s="1"/>
  <c r="B15" i="1"/>
  <c r="C15" i="1" s="1"/>
  <c r="B12" i="1"/>
  <c r="C12" i="1" s="1"/>
  <c r="B27" i="1"/>
  <c r="C27" i="1" s="1"/>
  <c r="B19" i="1"/>
  <c r="C19" i="1" s="1"/>
  <c r="B18" i="1"/>
  <c r="C18" i="1" s="1"/>
  <c r="B25" i="1"/>
  <c r="C25" i="1" s="1"/>
  <c r="B17" i="1"/>
  <c r="C17" i="1" s="1"/>
  <c r="B9" i="1"/>
  <c r="C9" i="1" s="1"/>
  <c r="B24" i="1"/>
  <c r="C24" i="1" s="1"/>
  <c r="B23" i="1"/>
  <c r="C23" i="1" s="1"/>
  <c r="B11" i="1"/>
  <c r="C11" i="1" s="1"/>
  <c r="B8" i="1"/>
  <c r="C8" i="1" s="1"/>
  <c r="B14" i="1"/>
  <c r="C14" i="1" s="1"/>
  <c r="B21" i="1"/>
  <c r="C21" i="1" s="1"/>
  <c r="B7" i="1"/>
  <c r="C7" i="1" s="1"/>
  <c r="B13" i="1"/>
  <c r="C13" i="1" s="1"/>
</calcChain>
</file>

<file path=xl/sharedStrings.xml><?xml version="1.0" encoding="utf-8"?>
<sst xmlns="http://schemas.openxmlformats.org/spreadsheetml/2006/main" count="15" uniqueCount="9">
  <si>
    <t>n</t>
  </si>
  <si>
    <t>a</t>
  </si>
  <si>
    <t>critical</t>
  </si>
  <si>
    <t>m0</t>
  </si>
  <si>
    <t>mu_a</t>
  </si>
  <si>
    <t>sigma</t>
  </si>
  <si>
    <t>Semean</t>
  </si>
  <si>
    <t>beta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</si>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</sst>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Φύλλο1!$A$7:$A$27</c:f>
              <c:numCache>
                <c:formatCode>General</c:formatCode>
                <c:ptCount val="2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41.1</c:v>
                </c:pt>
                <c:pt idx="13">
                  <c:v>41.2</c:v>
                </c:pt>
                <c:pt idx="14">
                  <c:v>41.3</c:v>
                </c:pt>
                <c:pt idx="15">
                  <c:v>41.4</c:v>
                </c:pt>
                <c:pt idx="16">
                  <c:v>41.5</c:v>
                </c:pt>
                <c:pt idx="17">
                  <c:v>41.6</c:v>
                </c:pt>
                <c:pt idx="18">
                  <c:v>41.7</c:v>
                </c:pt>
                <c:pt idx="19">
                  <c:v>41.8</c:v>
                </c:pt>
                <c:pt idx="20">
                  <c:v>41.9</c:v>
                </c:pt>
              </c:numCache>
            </c:numRef>
          </c:xVal>
          <c:yVal>
            <c:numRef>
              <c:f>Φύλλο1!$C$7:$C$27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0.99999999999985545</c:v>
                </c:pt>
                <c:pt idx="7">
                  <c:v>0.99999999685212904</c:v>
                </c:pt>
                <c:pt idx="8">
                  <c:v>0.99999212732567999</c:v>
                </c:pt>
                <c:pt idx="9">
                  <c:v>0.99765275405878229</c:v>
                </c:pt>
                <c:pt idx="10">
                  <c:v>0.90931853751114455</c:v>
                </c:pt>
                <c:pt idx="11">
                  <c:v>0.43874902754101164</c:v>
                </c:pt>
                <c:pt idx="12">
                  <c:v>0.38086383204906349</c:v>
                </c:pt>
                <c:pt idx="13">
                  <c:v>0.32553218641512438</c:v>
                </c:pt>
                <c:pt idx="14">
                  <c:v>0.27380170298379503</c:v>
                </c:pt>
                <c:pt idx="15">
                  <c:v>0.22649895708656287</c:v>
                </c:pt>
                <c:pt idx="16">
                  <c:v>0.18419382762669945</c:v>
                </c:pt>
                <c:pt idx="17">
                  <c:v>0.14718830333024346</c:v>
                </c:pt>
                <c:pt idx="18">
                  <c:v>0.11552859229661794</c:v>
                </c:pt>
                <c:pt idx="19">
                  <c:v>8.9036627028975412E-2</c:v>
                </c:pt>
                <c:pt idx="20">
                  <c:v>6.7355180903220901E-2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8D-4324-A5FF-40ED8F6D7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777680"/>
        <c:axId val="1484784880"/>
      </c:scatterChart>
      <c:valAx>
        <c:axId val="148477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84784880"/>
        <c:crosses val="autoZero"/>
        <c:crossBetween val="midCat"/>
      </c:valAx>
      <c:valAx>
        <c:axId val="148478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8477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Φύλλο1!$O$7:$O$21</c:f>
              <c:numCache>
                <c:formatCode>General</c:formatCode>
                <c:ptCount val="15"/>
                <c:pt idx="0">
                  <c:v>42.1</c:v>
                </c:pt>
                <c:pt idx="1">
                  <c:v>42.2</c:v>
                </c:pt>
                <c:pt idx="2">
                  <c:v>42.3</c:v>
                </c:pt>
                <c:pt idx="3">
                  <c:v>42.4</c:v>
                </c:pt>
                <c:pt idx="4">
                  <c:v>42.5</c:v>
                </c:pt>
                <c:pt idx="5">
                  <c:v>42.6</c:v>
                </c:pt>
                <c:pt idx="6">
                  <c:v>42.7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</c:numCache>
            </c:numRef>
          </c:xVal>
          <c:yVal>
            <c:numRef>
              <c:f>Φύλλο1!$Q$7:$Q$21</c:f>
              <c:numCache>
                <c:formatCode>General</c:formatCode>
                <c:ptCount val="15"/>
                <c:pt idx="0">
                  <c:v>6.7355180903220901E-2</c:v>
                </c:pt>
                <c:pt idx="1">
                  <c:v>8.9036627028975412E-2</c:v>
                </c:pt>
                <c:pt idx="2">
                  <c:v>0.11552859229661794</c:v>
                </c:pt>
                <c:pt idx="3">
                  <c:v>0.14718830333024346</c:v>
                </c:pt>
                <c:pt idx="4">
                  <c:v>0.18419382762669945</c:v>
                </c:pt>
                <c:pt idx="5">
                  <c:v>0.22649895708656287</c:v>
                </c:pt>
                <c:pt idx="6">
                  <c:v>0.27380170298379503</c:v>
                </c:pt>
                <c:pt idx="7">
                  <c:v>0.43874902754101164</c:v>
                </c:pt>
                <c:pt idx="8">
                  <c:v>0.90931853751114455</c:v>
                </c:pt>
                <c:pt idx="9">
                  <c:v>0.99765275405878229</c:v>
                </c:pt>
                <c:pt idx="10">
                  <c:v>0.99999212732567999</c:v>
                </c:pt>
                <c:pt idx="11">
                  <c:v>0.99999999685212904</c:v>
                </c:pt>
                <c:pt idx="12">
                  <c:v>0.99999999999985545</c:v>
                </c:pt>
                <c:pt idx="13">
                  <c:v>1</c:v>
                </c:pt>
                <c:pt idx="1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F6-44CF-B058-A5F6FDC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842656"/>
        <c:axId val="1482845536"/>
      </c:scatterChart>
      <c:valAx>
        <c:axId val="148284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82845536"/>
        <c:crosses val="autoZero"/>
        <c:crossBetween val="midCat"/>
      </c:valAx>
      <c:valAx>
        <c:axId val="148284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8284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Φύλλο1!$A$32:$A$67</c:f>
              <c:numCache>
                <c:formatCode>General</c:formatCode>
                <c:ptCount val="3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41.1</c:v>
                </c:pt>
                <c:pt idx="13">
                  <c:v>41.2</c:v>
                </c:pt>
                <c:pt idx="14">
                  <c:v>41.3</c:v>
                </c:pt>
                <c:pt idx="15">
                  <c:v>41.4</c:v>
                </c:pt>
                <c:pt idx="16">
                  <c:v>41.5</c:v>
                </c:pt>
                <c:pt idx="17">
                  <c:v>41.6</c:v>
                </c:pt>
                <c:pt idx="18">
                  <c:v>41.7</c:v>
                </c:pt>
                <c:pt idx="19">
                  <c:v>41.8</c:v>
                </c:pt>
                <c:pt idx="20">
                  <c:v>41.9</c:v>
                </c:pt>
                <c:pt idx="21">
                  <c:v>42.1</c:v>
                </c:pt>
                <c:pt idx="22">
                  <c:v>42.2</c:v>
                </c:pt>
                <c:pt idx="23">
                  <c:v>42.3</c:v>
                </c:pt>
                <c:pt idx="24">
                  <c:v>42.4</c:v>
                </c:pt>
                <c:pt idx="25">
                  <c:v>42.5</c:v>
                </c:pt>
                <c:pt idx="26">
                  <c:v>42.6</c:v>
                </c:pt>
                <c:pt idx="27">
                  <c:v>42.7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xVal>
          <c:yVal>
            <c:numRef>
              <c:f>Φύλλο1!$C$32:$C$67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0.99999999999985545</c:v>
                </c:pt>
                <c:pt idx="7">
                  <c:v>0.99999999685212904</c:v>
                </c:pt>
                <c:pt idx="8">
                  <c:v>0.99999212732569398</c:v>
                </c:pt>
                <c:pt idx="9">
                  <c:v>0.99765275453558033</c:v>
                </c:pt>
                <c:pt idx="10">
                  <c:v>0.90932039899233319</c:v>
                </c:pt>
                <c:pt idx="11">
                  <c:v>0.43960664281792994</c:v>
                </c:pt>
                <c:pt idx="12">
                  <c:v>0.38227481202030722</c:v>
                </c:pt>
                <c:pt idx="13">
                  <c:v>0.32780615063690854</c:v>
                </c:pt>
                <c:pt idx="14">
                  <c:v>0.27739198574037072</c:v>
                </c:pt>
                <c:pt idx="15">
                  <c:v>0.23205298823919862</c:v>
                </c:pt>
                <c:pt idx="16">
                  <c:v>0.19261320711479879</c:v>
                </c:pt>
                <c:pt idx="17">
                  <c:v>0.15969685840444181</c:v>
                </c:pt>
                <c:pt idx="18">
                  <c:v>0.133744843676319</c:v>
                </c:pt>
                <c:pt idx="19">
                  <c:v>0.11504494639015639</c:v>
                </c:pt>
                <c:pt idx="20">
                  <c:v>0.10376776510435104</c:v>
                </c:pt>
                <c:pt idx="21">
                  <c:v>0.10376776510435104</c:v>
                </c:pt>
                <c:pt idx="22">
                  <c:v>0.11504494639015639</c:v>
                </c:pt>
                <c:pt idx="23">
                  <c:v>0.133744843676319</c:v>
                </c:pt>
                <c:pt idx="24">
                  <c:v>0.15969685840444181</c:v>
                </c:pt>
                <c:pt idx="25">
                  <c:v>0.19261320711479879</c:v>
                </c:pt>
                <c:pt idx="26">
                  <c:v>0.23205298823919862</c:v>
                </c:pt>
                <c:pt idx="27">
                  <c:v>0.27739198574037072</c:v>
                </c:pt>
                <c:pt idx="28">
                  <c:v>0.43960664281792994</c:v>
                </c:pt>
                <c:pt idx="29">
                  <c:v>0.90932039899233319</c:v>
                </c:pt>
                <c:pt idx="30">
                  <c:v>0.99765275453558033</c:v>
                </c:pt>
                <c:pt idx="31">
                  <c:v>0.99999212732569398</c:v>
                </c:pt>
                <c:pt idx="32">
                  <c:v>0.99999999685212904</c:v>
                </c:pt>
                <c:pt idx="33">
                  <c:v>0.99999999999985545</c:v>
                </c:pt>
                <c:pt idx="34">
                  <c:v>1</c:v>
                </c:pt>
                <c:pt idx="3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7D-41E7-BC10-1204CAD7F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786495"/>
        <c:axId val="1277021599"/>
      </c:scatterChart>
      <c:valAx>
        <c:axId val="1243786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77021599"/>
        <c:crosses val="autoZero"/>
        <c:crossBetween val="midCat"/>
      </c:valAx>
      <c:valAx>
        <c:axId val="1277021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43786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11</xdr:row>
      <xdr:rowOff>82550</xdr:rowOff>
    </xdr:from>
    <xdr:to>
      <xdr:col>13</xdr:col>
      <xdr:colOff>231775</xdr:colOff>
      <xdr:row>26</xdr:row>
      <xdr:rowOff>63500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AF4E3937-BCD2-447B-F83C-9ADDB5025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136525</xdr:colOff>
      <xdr:row>9</xdr:row>
      <xdr:rowOff>120650</xdr:rowOff>
    </xdr:from>
    <xdr:to>
      <xdr:col>21</xdr:col>
      <xdr:colOff>441325</xdr:colOff>
      <xdr:row>24</xdr:row>
      <xdr:rowOff>101600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C56673BF-8C8C-DEEE-A527-EE9684ACB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34925</xdr:colOff>
      <xdr:row>47</xdr:row>
      <xdr:rowOff>95250</xdr:rowOff>
    </xdr:from>
    <xdr:to>
      <xdr:col>13</xdr:col>
      <xdr:colOff>339725</xdr:colOff>
      <xdr:row>62</xdr:row>
      <xdr:rowOff>76200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id="{38983F46-FC6E-1CEC-F040-67972294D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A0FC-B2FB-43DB-BDA5-309CAB35AD30}">
  <dimension ref="A1:Q67"/>
  <sheetViews>
    <sheetView tabSelected="1" workbookViewId="0">
      <selection activeCell="B2" sqref="B2"/>
    </sheetView>
  </sheetViews>
  <sheetFormatPr defaultRowHeight="14.5" x14ac:dyDescent="0.35"/>
  <sheetData>
    <row r="1" spans="1:17" x14ac:dyDescent="0.35">
      <c r="A1" t="s">
        <v>0</v>
      </c>
      <c r="B1">
        <v>20</v>
      </c>
    </row>
    <row r="2" spans="1:17" x14ac:dyDescent="0.35">
      <c r="A2" t="s">
        <v>1</v>
      </c>
      <c r="B2">
        <v>0.05</v>
      </c>
      <c r="C2" t="s">
        <v>2</v>
      </c>
      <c r="D2">
        <f>_xlfn.NORM.INV(0.95,0,1)</f>
        <v>1.6448536269514715</v>
      </c>
    </row>
    <row r="3" spans="1:17" x14ac:dyDescent="0.35">
      <c r="A3" t="s">
        <v>3</v>
      </c>
      <c r="B3">
        <f>42</f>
        <v>42</v>
      </c>
    </row>
    <row r="4" spans="1:17" x14ac:dyDescent="0.35">
      <c r="A4" t="s">
        <v>5</v>
      </c>
      <c r="B4">
        <v>3</v>
      </c>
      <c r="C4" t="s">
        <v>6</v>
      </c>
      <c r="D4">
        <f>B4/SQRT(B1)</f>
        <v>0.67082039324993692</v>
      </c>
    </row>
    <row r="6" spans="1:17" x14ac:dyDescent="0.35">
      <c r="A6" t="s">
        <v>4</v>
      </c>
      <c r="B6" t="s">
        <v>7</v>
      </c>
      <c r="C6" t="s">
        <v>8</v>
      </c>
      <c r="O6" t="s">
        <v>4</v>
      </c>
      <c r="P6" t="s">
        <v>7</v>
      </c>
      <c r="Q6" t="s">
        <v>8</v>
      </c>
    </row>
    <row r="7" spans="1:17" x14ac:dyDescent="0.35">
      <c r="A7">
        <v>30</v>
      </c>
      <c r="B7">
        <f>1-_xlfn.NORM.DIST(($B$3-A7)/$D$4-$D$2,0,1,TRUE)</f>
        <v>0</v>
      </c>
      <c r="C7">
        <f>1-B7</f>
        <v>1</v>
      </c>
      <c r="O7">
        <f>42.1</f>
        <v>42.1</v>
      </c>
      <c r="P7">
        <f>_xlfn.NORM.DIST(($B$3-O7)/$D$4+$D$2,0,1,TRUE)</f>
        <v>0.9326448190967791</v>
      </c>
      <c r="Q7">
        <f>1-P7</f>
        <v>6.7355180903220901E-2</v>
      </c>
    </row>
    <row r="8" spans="1:17" x14ac:dyDescent="0.35">
      <c r="A8">
        <v>31</v>
      </c>
      <c r="B8">
        <f t="shared" ref="B8:B27" si="0">1-_xlfn.NORM.DIST(($B$3-A8)/$D$4-$D$2,0,1,TRUE)</f>
        <v>0</v>
      </c>
      <c r="C8">
        <f t="shared" ref="C8:C27" si="1">1-B8</f>
        <v>1</v>
      </c>
      <c r="O8">
        <v>42.2</v>
      </c>
      <c r="P8">
        <f t="shared" ref="P8:P21" si="2">_xlfn.NORM.DIST(($B$3-O8)/$D$4+$D$2,0,1,TRUE)</f>
        <v>0.91096337297102459</v>
      </c>
      <c r="Q8">
        <f t="shared" ref="Q8:Q21" si="3">1-P8</f>
        <v>8.9036627028975412E-2</v>
      </c>
    </row>
    <row r="9" spans="1:17" x14ac:dyDescent="0.35">
      <c r="A9">
        <v>32</v>
      </c>
      <c r="B9">
        <f t="shared" si="0"/>
        <v>0</v>
      </c>
      <c r="C9">
        <f t="shared" si="1"/>
        <v>1</v>
      </c>
      <c r="O9">
        <v>42.3</v>
      </c>
      <c r="P9">
        <f t="shared" si="2"/>
        <v>0.88447140770338206</v>
      </c>
      <c r="Q9">
        <f t="shared" si="3"/>
        <v>0.11552859229661794</v>
      </c>
    </row>
    <row r="10" spans="1:17" x14ac:dyDescent="0.35">
      <c r="A10">
        <v>33</v>
      </c>
      <c r="B10">
        <f t="shared" si="0"/>
        <v>0</v>
      </c>
      <c r="C10">
        <f t="shared" si="1"/>
        <v>1</v>
      </c>
      <c r="O10">
        <v>42.4</v>
      </c>
      <c r="P10">
        <f t="shared" si="2"/>
        <v>0.85281169666975654</v>
      </c>
      <c r="Q10">
        <f t="shared" si="3"/>
        <v>0.14718830333024346</v>
      </c>
    </row>
    <row r="11" spans="1:17" x14ac:dyDescent="0.35">
      <c r="A11">
        <v>34</v>
      </c>
      <c r="B11">
        <f t="shared" si="0"/>
        <v>0</v>
      </c>
      <c r="C11">
        <f t="shared" si="1"/>
        <v>1</v>
      </c>
      <c r="O11">
        <v>42.5</v>
      </c>
      <c r="P11">
        <f t="shared" si="2"/>
        <v>0.81580617237330055</v>
      </c>
      <c r="Q11">
        <f t="shared" si="3"/>
        <v>0.18419382762669945</v>
      </c>
    </row>
    <row r="12" spans="1:17" x14ac:dyDescent="0.35">
      <c r="A12">
        <v>35</v>
      </c>
      <c r="B12">
        <f t="shared" si="0"/>
        <v>0</v>
      </c>
      <c r="C12">
        <f t="shared" si="1"/>
        <v>1</v>
      </c>
      <c r="O12">
        <v>42.6</v>
      </c>
      <c r="P12">
        <f t="shared" si="2"/>
        <v>0.77350104291343713</v>
      </c>
      <c r="Q12">
        <f t="shared" si="3"/>
        <v>0.22649895708656287</v>
      </c>
    </row>
    <row r="13" spans="1:17" x14ac:dyDescent="0.35">
      <c r="A13">
        <v>36</v>
      </c>
      <c r="B13">
        <f t="shared" si="0"/>
        <v>1.4455103780619538E-13</v>
      </c>
      <c r="C13">
        <f t="shared" si="1"/>
        <v>0.99999999999985545</v>
      </c>
      <c r="O13">
        <v>42.7</v>
      </c>
      <c r="P13">
        <f t="shared" si="2"/>
        <v>0.72619829701620497</v>
      </c>
      <c r="Q13">
        <f t="shared" si="3"/>
        <v>0.27380170298379503</v>
      </c>
    </row>
    <row r="14" spans="1:17" x14ac:dyDescent="0.35">
      <c r="A14">
        <v>37</v>
      </c>
      <c r="B14">
        <f t="shared" si="0"/>
        <v>3.1478709638932401E-9</v>
      </c>
      <c r="C14">
        <f t="shared" si="1"/>
        <v>0.99999999685212904</v>
      </c>
      <c r="O14">
        <v>43</v>
      </c>
      <c r="P14">
        <f t="shared" si="2"/>
        <v>0.56125097245898836</v>
      </c>
      <c r="Q14">
        <f t="shared" si="3"/>
        <v>0.43874902754101164</v>
      </c>
    </row>
    <row r="15" spans="1:17" x14ac:dyDescent="0.35">
      <c r="A15">
        <v>38</v>
      </c>
      <c r="B15">
        <f t="shared" si="0"/>
        <v>7.8726743200085991E-6</v>
      </c>
      <c r="C15">
        <f t="shared" si="1"/>
        <v>0.99999212732567999</v>
      </c>
      <c r="O15">
        <v>44</v>
      </c>
      <c r="P15">
        <f t="shared" si="2"/>
        <v>9.0681462488855447E-2</v>
      </c>
      <c r="Q15">
        <f t="shared" si="3"/>
        <v>0.90931853751114455</v>
      </c>
    </row>
    <row r="16" spans="1:17" x14ac:dyDescent="0.35">
      <c r="A16">
        <v>39</v>
      </c>
      <c r="B16">
        <f t="shared" si="0"/>
        <v>2.3472459412177127E-3</v>
      </c>
      <c r="C16">
        <f t="shared" si="1"/>
        <v>0.99765275405878229</v>
      </c>
      <c r="O16">
        <v>45</v>
      </c>
      <c r="P16">
        <f t="shared" si="2"/>
        <v>2.3472459412176949E-3</v>
      </c>
      <c r="Q16">
        <f t="shared" si="3"/>
        <v>0.99765275405878229</v>
      </c>
    </row>
    <row r="17" spans="1:17" s="1" customFormat="1" x14ac:dyDescent="0.35">
      <c r="A17" s="1">
        <v>40</v>
      </c>
      <c r="B17" s="1">
        <f t="shared" si="0"/>
        <v>9.0681462488855447E-2</v>
      </c>
      <c r="C17" s="1">
        <f t="shared" si="1"/>
        <v>0.90931853751114455</v>
      </c>
      <c r="O17" s="1">
        <v>46</v>
      </c>
      <c r="P17" s="1">
        <f t="shared" si="2"/>
        <v>7.8726743199679534E-6</v>
      </c>
      <c r="Q17" s="1">
        <f t="shared" si="3"/>
        <v>0.99999212732567999</v>
      </c>
    </row>
    <row r="18" spans="1:17" x14ac:dyDescent="0.35">
      <c r="A18">
        <v>41</v>
      </c>
      <c r="B18">
        <f t="shared" si="0"/>
        <v>0.56125097245898836</v>
      </c>
      <c r="C18">
        <f t="shared" si="1"/>
        <v>0.43874902754101164</v>
      </c>
      <c r="O18">
        <v>47</v>
      </c>
      <c r="P18">
        <f t="shared" si="2"/>
        <v>3.1478710066270217E-9</v>
      </c>
      <c r="Q18">
        <f t="shared" si="3"/>
        <v>0.99999999685212904</v>
      </c>
    </row>
    <row r="19" spans="1:17" x14ac:dyDescent="0.35">
      <c r="A19">
        <v>41.1</v>
      </c>
      <c r="B19">
        <f t="shared" si="0"/>
        <v>0.61913616795093651</v>
      </c>
      <c r="C19">
        <f t="shared" si="1"/>
        <v>0.38086383204906349</v>
      </c>
      <c r="O19">
        <v>48</v>
      </c>
      <c r="P19">
        <f t="shared" si="2"/>
        <v>1.4450726516877654E-13</v>
      </c>
      <c r="Q19">
        <f t="shared" si="3"/>
        <v>0.99999999999985545</v>
      </c>
    </row>
    <row r="20" spans="1:17" x14ac:dyDescent="0.35">
      <c r="A20">
        <v>41.2</v>
      </c>
      <c r="B20">
        <f t="shared" si="0"/>
        <v>0.67446781358487562</v>
      </c>
      <c r="C20">
        <f t="shared" si="1"/>
        <v>0.32553218641512438</v>
      </c>
      <c r="O20">
        <v>49</v>
      </c>
      <c r="P20">
        <f t="shared" si="2"/>
        <v>7.4693324668511191E-19</v>
      </c>
      <c r="Q20">
        <f t="shared" si="3"/>
        <v>1</v>
      </c>
    </row>
    <row r="21" spans="1:17" x14ac:dyDescent="0.35">
      <c r="A21">
        <v>41.3</v>
      </c>
      <c r="B21">
        <f t="shared" si="0"/>
        <v>0.72619829701620497</v>
      </c>
      <c r="C21">
        <f t="shared" si="1"/>
        <v>0.27380170298379503</v>
      </c>
      <c r="O21">
        <v>50</v>
      </c>
      <c r="P21">
        <f t="shared" si="2"/>
        <v>4.2986488595169561E-25</v>
      </c>
      <c r="Q21">
        <f t="shared" si="3"/>
        <v>1</v>
      </c>
    </row>
    <row r="22" spans="1:17" x14ac:dyDescent="0.35">
      <c r="A22">
        <v>41.4</v>
      </c>
      <c r="B22">
        <f t="shared" si="0"/>
        <v>0.77350104291343713</v>
      </c>
      <c r="C22">
        <f t="shared" si="1"/>
        <v>0.22649895708656287</v>
      </c>
    </row>
    <row r="23" spans="1:17" x14ac:dyDescent="0.35">
      <c r="A23">
        <v>41.5</v>
      </c>
      <c r="B23">
        <f t="shared" si="0"/>
        <v>0.81580617237330055</v>
      </c>
      <c r="C23">
        <f t="shared" si="1"/>
        <v>0.18419382762669945</v>
      </c>
    </row>
    <row r="24" spans="1:17" x14ac:dyDescent="0.35">
      <c r="A24">
        <v>41.6</v>
      </c>
      <c r="B24">
        <f t="shared" si="0"/>
        <v>0.85281169666975654</v>
      </c>
      <c r="C24">
        <f t="shared" si="1"/>
        <v>0.14718830333024346</v>
      </c>
    </row>
    <row r="25" spans="1:17" x14ac:dyDescent="0.35">
      <c r="A25">
        <v>41.7</v>
      </c>
      <c r="B25">
        <f t="shared" si="0"/>
        <v>0.88447140770338206</v>
      </c>
      <c r="C25">
        <f t="shared" si="1"/>
        <v>0.11552859229661794</v>
      </c>
    </row>
    <row r="26" spans="1:17" x14ac:dyDescent="0.35">
      <c r="A26">
        <v>41.8</v>
      </c>
      <c r="B26">
        <f t="shared" si="0"/>
        <v>0.91096337297102459</v>
      </c>
      <c r="C26">
        <f t="shared" si="1"/>
        <v>8.9036627028975412E-2</v>
      </c>
    </row>
    <row r="27" spans="1:17" x14ac:dyDescent="0.35">
      <c r="A27">
        <v>41.9</v>
      </c>
      <c r="B27">
        <f t="shared" si="0"/>
        <v>0.9326448190967791</v>
      </c>
      <c r="C27">
        <f t="shared" si="1"/>
        <v>6.7355180903220901E-2</v>
      </c>
    </row>
    <row r="31" spans="1:17" x14ac:dyDescent="0.35">
      <c r="A31" t="s">
        <v>4</v>
      </c>
      <c r="B31" t="s">
        <v>7</v>
      </c>
      <c r="C31" t="s">
        <v>8</v>
      </c>
    </row>
    <row r="32" spans="1:17" x14ac:dyDescent="0.35">
      <c r="A32">
        <v>30</v>
      </c>
      <c r="B32">
        <f>_xlfn.NORM.DIST(($B$3-A32)/$D$4+$D$2,0,1,TRUE)-_xlfn.NORM.DIST(($B$3-A32)/$D$4-$D$2,0,1,TRUE)</f>
        <v>0</v>
      </c>
      <c r="C32">
        <f>1-B32</f>
        <v>1</v>
      </c>
    </row>
    <row r="33" spans="1:3" x14ac:dyDescent="0.35">
      <c r="A33">
        <v>31</v>
      </c>
      <c r="B33">
        <f t="shared" ref="B33:B67" si="4">_xlfn.NORM.DIST(($B$3-A33)/$D$4+$D$2,0,1,TRUE)-_xlfn.NORM.DIST(($B$3-A33)/$D$4-$D$2,0,1,TRUE)</f>
        <v>0</v>
      </c>
      <c r="C33">
        <f t="shared" ref="C33:C67" si="5">1-B33</f>
        <v>1</v>
      </c>
    </row>
    <row r="34" spans="1:3" x14ac:dyDescent="0.35">
      <c r="A34">
        <v>32</v>
      </c>
      <c r="B34">
        <f t="shared" si="4"/>
        <v>0</v>
      </c>
      <c r="C34">
        <f t="shared" si="5"/>
        <v>1</v>
      </c>
    </row>
    <row r="35" spans="1:3" x14ac:dyDescent="0.35">
      <c r="A35">
        <v>33</v>
      </c>
      <c r="B35">
        <f t="shared" si="4"/>
        <v>0</v>
      </c>
      <c r="C35">
        <f t="shared" si="5"/>
        <v>1</v>
      </c>
    </row>
    <row r="36" spans="1:3" x14ac:dyDescent="0.35">
      <c r="A36">
        <v>34</v>
      </c>
      <c r="B36">
        <f t="shared" si="4"/>
        <v>0</v>
      </c>
      <c r="C36">
        <f t="shared" si="5"/>
        <v>1</v>
      </c>
    </row>
    <row r="37" spans="1:3" x14ac:dyDescent="0.35">
      <c r="A37">
        <v>35</v>
      </c>
      <c r="B37">
        <f t="shared" si="4"/>
        <v>0</v>
      </c>
      <c r="C37">
        <f t="shared" si="5"/>
        <v>1</v>
      </c>
    </row>
    <row r="38" spans="1:3" x14ac:dyDescent="0.35">
      <c r="A38">
        <v>36</v>
      </c>
      <c r="B38">
        <f t="shared" si="4"/>
        <v>1.4455103780619538E-13</v>
      </c>
      <c r="C38">
        <f t="shared" si="5"/>
        <v>0.99999999999985545</v>
      </c>
    </row>
    <row r="39" spans="1:3" x14ac:dyDescent="0.35">
      <c r="A39">
        <v>37</v>
      </c>
      <c r="B39">
        <f t="shared" si="4"/>
        <v>3.1478709638932401E-9</v>
      </c>
      <c r="C39">
        <f t="shared" si="5"/>
        <v>0.99999999685212904</v>
      </c>
    </row>
    <row r="40" spans="1:3" x14ac:dyDescent="0.35">
      <c r="A40">
        <v>38</v>
      </c>
      <c r="B40">
        <f t="shared" si="4"/>
        <v>7.872674306019789E-6</v>
      </c>
      <c r="C40">
        <f t="shared" si="5"/>
        <v>0.99999212732569398</v>
      </c>
    </row>
    <row r="41" spans="1:3" x14ac:dyDescent="0.35">
      <c r="A41">
        <v>39</v>
      </c>
      <c r="B41">
        <f t="shared" si="4"/>
        <v>2.3472454644196672E-3</v>
      </c>
      <c r="C41">
        <f t="shared" si="5"/>
        <v>0.99765275453558033</v>
      </c>
    </row>
    <row r="42" spans="1:3" x14ac:dyDescent="0.35">
      <c r="A42">
        <v>40</v>
      </c>
      <c r="B42">
        <f t="shared" si="4"/>
        <v>9.067960100766681E-2</v>
      </c>
      <c r="C42">
        <f t="shared" si="5"/>
        <v>0.90932039899233319</v>
      </c>
    </row>
    <row r="43" spans="1:3" x14ac:dyDescent="0.35">
      <c r="A43">
        <v>41</v>
      </c>
      <c r="B43">
        <f t="shared" si="4"/>
        <v>0.56039335718207006</v>
      </c>
      <c r="C43">
        <f t="shared" si="5"/>
        <v>0.43960664281792994</v>
      </c>
    </row>
    <row r="44" spans="1:3" x14ac:dyDescent="0.35">
      <c r="A44">
        <v>41.1</v>
      </c>
      <c r="B44">
        <f t="shared" si="4"/>
        <v>0.61772518797969278</v>
      </c>
      <c r="C44">
        <f t="shared" si="5"/>
        <v>0.38227481202030722</v>
      </c>
    </row>
    <row r="45" spans="1:3" x14ac:dyDescent="0.35">
      <c r="A45">
        <v>41.2</v>
      </c>
      <c r="B45">
        <f t="shared" si="4"/>
        <v>0.67219384936309146</v>
      </c>
      <c r="C45">
        <f t="shared" si="5"/>
        <v>0.32780615063690854</v>
      </c>
    </row>
    <row r="46" spans="1:3" x14ac:dyDescent="0.35">
      <c r="A46">
        <v>41.3</v>
      </c>
      <c r="B46">
        <f t="shared" si="4"/>
        <v>0.72260801425962928</v>
      </c>
      <c r="C46">
        <f t="shared" si="5"/>
        <v>0.27739198574037072</v>
      </c>
    </row>
    <row r="47" spans="1:3" x14ac:dyDescent="0.35">
      <c r="A47">
        <v>41.4</v>
      </c>
      <c r="B47">
        <f t="shared" si="4"/>
        <v>0.76794701176080138</v>
      </c>
      <c r="C47">
        <f t="shared" si="5"/>
        <v>0.23205298823919862</v>
      </c>
    </row>
    <row r="48" spans="1:3" x14ac:dyDescent="0.35">
      <c r="A48">
        <v>41.5</v>
      </c>
      <c r="B48">
        <f t="shared" si="4"/>
        <v>0.80738679288520121</v>
      </c>
      <c r="C48">
        <f t="shared" si="5"/>
        <v>0.19261320711479879</v>
      </c>
    </row>
    <row r="49" spans="1:3" x14ac:dyDescent="0.35">
      <c r="A49">
        <v>41.6</v>
      </c>
      <c r="B49">
        <f t="shared" si="4"/>
        <v>0.84030314159555819</v>
      </c>
      <c r="C49">
        <f t="shared" si="5"/>
        <v>0.15969685840444181</v>
      </c>
    </row>
    <row r="50" spans="1:3" x14ac:dyDescent="0.35">
      <c r="A50">
        <v>41.7</v>
      </c>
      <c r="B50">
        <f t="shared" si="4"/>
        <v>0.866255156323681</v>
      </c>
      <c r="C50">
        <f t="shared" si="5"/>
        <v>0.133744843676319</v>
      </c>
    </row>
    <row r="51" spans="1:3" x14ac:dyDescent="0.35">
      <c r="A51">
        <v>41.8</v>
      </c>
      <c r="B51">
        <f t="shared" si="4"/>
        <v>0.88495505360984361</v>
      </c>
      <c r="C51">
        <f t="shared" si="5"/>
        <v>0.11504494639015639</v>
      </c>
    </row>
    <row r="52" spans="1:3" x14ac:dyDescent="0.35">
      <c r="A52">
        <v>41.9</v>
      </c>
      <c r="B52">
        <f t="shared" si="4"/>
        <v>0.89623223489564896</v>
      </c>
      <c r="C52">
        <f t="shared" si="5"/>
        <v>0.10376776510435104</v>
      </c>
    </row>
    <row r="53" spans="1:3" x14ac:dyDescent="0.35">
      <c r="A53">
        <f>42.1</f>
        <v>42.1</v>
      </c>
      <c r="B53">
        <f t="shared" si="4"/>
        <v>0.89623223489564896</v>
      </c>
      <c r="C53">
        <f t="shared" si="5"/>
        <v>0.10376776510435104</v>
      </c>
    </row>
    <row r="54" spans="1:3" x14ac:dyDescent="0.35">
      <c r="A54">
        <v>42.2</v>
      </c>
      <c r="B54">
        <f t="shared" si="4"/>
        <v>0.88495505360984361</v>
      </c>
      <c r="C54">
        <f t="shared" si="5"/>
        <v>0.11504494639015639</v>
      </c>
    </row>
    <row r="55" spans="1:3" x14ac:dyDescent="0.35">
      <c r="A55">
        <v>42.3</v>
      </c>
      <c r="B55">
        <f t="shared" si="4"/>
        <v>0.866255156323681</v>
      </c>
      <c r="C55">
        <f t="shared" si="5"/>
        <v>0.133744843676319</v>
      </c>
    </row>
    <row r="56" spans="1:3" x14ac:dyDescent="0.35">
      <c r="A56">
        <v>42.4</v>
      </c>
      <c r="B56">
        <f t="shared" si="4"/>
        <v>0.84030314159555819</v>
      </c>
      <c r="C56">
        <f t="shared" si="5"/>
        <v>0.15969685840444181</v>
      </c>
    </row>
    <row r="57" spans="1:3" x14ac:dyDescent="0.35">
      <c r="A57">
        <v>42.5</v>
      </c>
      <c r="B57">
        <f t="shared" si="4"/>
        <v>0.80738679288520121</v>
      </c>
      <c r="C57">
        <f t="shared" si="5"/>
        <v>0.19261320711479879</v>
      </c>
    </row>
    <row r="58" spans="1:3" x14ac:dyDescent="0.35">
      <c r="A58">
        <v>42.6</v>
      </c>
      <c r="B58">
        <f t="shared" si="4"/>
        <v>0.76794701176080138</v>
      </c>
      <c r="C58">
        <f t="shared" si="5"/>
        <v>0.23205298823919862</v>
      </c>
    </row>
    <row r="59" spans="1:3" x14ac:dyDescent="0.35">
      <c r="A59">
        <v>42.7</v>
      </c>
      <c r="B59">
        <f t="shared" si="4"/>
        <v>0.72260801425962928</v>
      </c>
      <c r="C59">
        <f t="shared" si="5"/>
        <v>0.27739198574037072</v>
      </c>
    </row>
    <row r="60" spans="1:3" x14ac:dyDescent="0.35">
      <c r="A60">
        <v>43</v>
      </c>
      <c r="B60">
        <f t="shared" si="4"/>
        <v>0.56039335718207006</v>
      </c>
      <c r="C60">
        <f t="shared" si="5"/>
        <v>0.43960664281792994</v>
      </c>
    </row>
    <row r="61" spans="1:3" x14ac:dyDescent="0.35">
      <c r="A61">
        <v>44</v>
      </c>
      <c r="B61">
        <f t="shared" si="4"/>
        <v>9.0679601007666824E-2</v>
      </c>
      <c r="C61">
        <f t="shared" si="5"/>
        <v>0.90932039899233319</v>
      </c>
    </row>
    <row r="62" spans="1:3" x14ac:dyDescent="0.35">
      <c r="A62">
        <v>45</v>
      </c>
      <c r="B62">
        <f t="shared" si="4"/>
        <v>2.3472454644197049E-3</v>
      </c>
      <c r="C62">
        <f t="shared" si="5"/>
        <v>0.99765275453558033</v>
      </c>
    </row>
    <row r="63" spans="1:3" x14ac:dyDescent="0.35">
      <c r="A63">
        <v>46</v>
      </c>
      <c r="B63">
        <f t="shared" si="4"/>
        <v>7.8726743060172953E-6</v>
      </c>
      <c r="C63">
        <f t="shared" si="5"/>
        <v>0.99999212732569398</v>
      </c>
    </row>
    <row r="64" spans="1:3" x14ac:dyDescent="0.35">
      <c r="A64">
        <v>47</v>
      </c>
      <c r="B64">
        <f t="shared" si="4"/>
        <v>3.1478710065811913E-9</v>
      </c>
      <c r="C64">
        <f t="shared" si="5"/>
        <v>0.99999999685212904</v>
      </c>
    </row>
    <row r="65" spans="1:3" x14ac:dyDescent="0.35">
      <c r="A65">
        <v>48</v>
      </c>
      <c r="B65">
        <f t="shared" si="4"/>
        <v>1.445072651687598E-13</v>
      </c>
      <c r="C65">
        <f t="shared" si="5"/>
        <v>0.99999999999985545</v>
      </c>
    </row>
    <row r="66" spans="1:3" x14ac:dyDescent="0.35">
      <c r="A66">
        <v>49</v>
      </c>
      <c r="B66">
        <f t="shared" si="4"/>
        <v>7.4693324668511123E-19</v>
      </c>
      <c r="C66">
        <f t="shared" si="5"/>
        <v>1</v>
      </c>
    </row>
    <row r="67" spans="1:3" x14ac:dyDescent="0.35">
      <c r="A67">
        <v>50</v>
      </c>
      <c r="B67">
        <f t="shared" si="4"/>
        <v>4.2986488595169561E-25</v>
      </c>
      <c r="C67">
        <f t="shared" si="5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KATSOULEAS</dc:creator>
  <cp:lastModifiedBy>GEORGE KATSOULEAS</cp:lastModifiedBy>
  <dcterms:created xsi:type="dcterms:W3CDTF">2024-06-14T11:51:54Z</dcterms:created>
  <dcterms:modified xsi:type="dcterms:W3CDTF">2024-06-14T16:11:50Z</dcterms:modified>
</cp:coreProperties>
</file>